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DFEBE7C7-E601-41D4-81D0-C011CC33E915}" xr6:coauthVersionLast="47" xr6:coauthVersionMax="47" xr10:uidLastSave="{00000000-0000-0000-0000-000000000000}"/>
  <bookViews>
    <workbookView xWindow="28680" yWindow="-120" windowWidth="29040" windowHeight="15720" xr2:uid="{8A907E13-604C-4EC6-AA07-FD1A80A9F1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2" i="1" l="1"/>
  <c r="F52" i="1"/>
  <c r="H52" i="1" s="1"/>
  <c r="D52" i="1"/>
  <c r="E52" i="1" s="1"/>
  <c r="G51" i="1"/>
  <c r="F51" i="1"/>
  <c r="H51" i="1" s="1"/>
  <c r="D51" i="1"/>
  <c r="E51" i="1" s="1"/>
  <c r="G50" i="1"/>
  <c r="F50" i="1"/>
  <c r="H50" i="1" s="1"/>
  <c r="D50" i="1"/>
  <c r="E50" i="1" s="1"/>
  <c r="G49" i="1"/>
  <c r="F49" i="1"/>
  <c r="H49" i="1" s="1"/>
  <c r="D49" i="1"/>
  <c r="E49" i="1" s="1"/>
  <c r="G48" i="1"/>
  <c r="F48" i="1"/>
  <c r="D48" i="1"/>
  <c r="E48" i="1" s="1"/>
  <c r="G47" i="1"/>
  <c r="F47" i="1"/>
  <c r="H47" i="1" s="1"/>
  <c r="D47" i="1"/>
  <c r="E47" i="1" s="1"/>
  <c r="G46" i="1"/>
  <c r="F46" i="1"/>
  <c r="H46" i="1" s="1"/>
  <c r="D46" i="1"/>
  <c r="E46" i="1" s="1"/>
  <c r="G45" i="1"/>
  <c r="F45" i="1"/>
  <c r="H45" i="1" s="1"/>
  <c r="D45" i="1"/>
  <c r="E45" i="1" s="1"/>
  <c r="G44" i="1"/>
  <c r="F44" i="1"/>
  <c r="D44" i="1"/>
  <c r="E44" i="1" s="1"/>
  <c r="G43" i="1"/>
  <c r="F43" i="1"/>
  <c r="D43" i="1"/>
  <c r="E43" i="1" s="1"/>
  <c r="G42" i="1"/>
  <c r="F42" i="1"/>
  <c r="H42" i="1" s="1"/>
  <c r="D42" i="1"/>
  <c r="E42" i="1" s="1"/>
  <c r="G41" i="1"/>
  <c r="F41" i="1"/>
  <c r="H41" i="1" s="1"/>
  <c r="D41" i="1"/>
  <c r="E41" i="1" s="1"/>
  <c r="G40" i="1"/>
  <c r="F40" i="1"/>
  <c r="H40" i="1" s="1"/>
  <c r="D40" i="1"/>
  <c r="E40" i="1" s="1"/>
  <c r="G39" i="1"/>
  <c r="F39" i="1"/>
  <c r="D39" i="1"/>
  <c r="E39" i="1" s="1"/>
  <c r="G38" i="1"/>
  <c r="F38" i="1"/>
  <c r="H38" i="1" s="1"/>
  <c r="D38" i="1"/>
  <c r="E38" i="1" s="1"/>
  <c r="G37" i="1"/>
  <c r="F37" i="1"/>
  <c r="H37" i="1" s="1"/>
  <c r="D37" i="1"/>
  <c r="E37" i="1" s="1"/>
  <c r="G36" i="1"/>
  <c r="F36" i="1"/>
  <c r="H36" i="1" s="1"/>
  <c r="D36" i="1"/>
  <c r="E36" i="1" s="1"/>
  <c r="G35" i="1"/>
  <c r="F35" i="1"/>
  <c r="H35" i="1" s="1"/>
  <c r="D35" i="1"/>
  <c r="E35" i="1" s="1"/>
  <c r="G34" i="1"/>
  <c r="F34" i="1"/>
  <c r="H34" i="1" s="1"/>
  <c r="D34" i="1"/>
  <c r="E34" i="1" s="1"/>
  <c r="G33" i="1"/>
  <c r="F33" i="1"/>
  <c r="H33" i="1" s="1"/>
  <c r="D33" i="1"/>
  <c r="E33" i="1" s="1"/>
  <c r="G32" i="1"/>
  <c r="F32" i="1"/>
  <c r="H32" i="1" s="1"/>
  <c r="D32" i="1"/>
  <c r="E32" i="1" s="1"/>
  <c r="G31" i="1"/>
  <c r="F31" i="1"/>
  <c r="D31" i="1"/>
  <c r="E31" i="1" s="1"/>
  <c r="G30" i="1"/>
  <c r="F30" i="1"/>
  <c r="D30" i="1"/>
  <c r="E30" i="1" s="1"/>
  <c r="G29" i="1"/>
  <c r="F29" i="1"/>
  <c r="H29" i="1" s="1"/>
  <c r="D29" i="1"/>
  <c r="E29" i="1" s="1"/>
  <c r="G28" i="1"/>
  <c r="F28" i="1"/>
  <c r="H28" i="1" s="1"/>
  <c r="D28" i="1"/>
  <c r="E28" i="1" s="1"/>
  <c r="G27" i="1"/>
  <c r="F27" i="1"/>
  <c r="H27" i="1" s="1"/>
  <c r="D27" i="1"/>
  <c r="E27" i="1" s="1"/>
  <c r="G26" i="1"/>
  <c r="F26" i="1"/>
  <c r="H26" i="1" s="1"/>
  <c r="D26" i="1"/>
  <c r="E26" i="1" s="1"/>
  <c r="G25" i="1"/>
  <c r="F25" i="1"/>
  <c r="H25" i="1" s="1"/>
  <c r="D25" i="1"/>
  <c r="E25" i="1" s="1"/>
  <c r="G24" i="1"/>
  <c r="F24" i="1"/>
  <c r="H24" i="1" s="1"/>
  <c r="D24" i="1"/>
  <c r="E24" i="1" s="1"/>
  <c r="G23" i="1"/>
  <c r="F23" i="1"/>
  <c r="H23" i="1" s="1"/>
  <c r="D23" i="1"/>
  <c r="E23" i="1" s="1"/>
  <c r="G22" i="1"/>
  <c r="F22" i="1"/>
  <c r="H22" i="1" s="1"/>
  <c r="D22" i="1"/>
  <c r="E22" i="1" s="1"/>
  <c r="G21" i="1"/>
  <c r="F21" i="1"/>
  <c r="H21" i="1" s="1"/>
  <c r="D21" i="1"/>
  <c r="E21" i="1" s="1"/>
  <c r="G20" i="1"/>
  <c r="F20" i="1"/>
  <c r="H20" i="1" s="1"/>
  <c r="D20" i="1"/>
  <c r="E20" i="1" s="1"/>
  <c r="G19" i="1"/>
  <c r="F19" i="1"/>
  <c r="H19" i="1" s="1"/>
  <c r="D19" i="1"/>
  <c r="E19" i="1" s="1"/>
  <c r="G18" i="1"/>
  <c r="F18" i="1"/>
  <c r="H18" i="1" s="1"/>
  <c r="D18" i="1"/>
  <c r="E18" i="1" s="1"/>
  <c r="G17" i="1"/>
  <c r="F17" i="1"/>
  <c r="D17" i="1"/>
  <c r="E17" i="1" s="1"/>
  <c r="G16" i="1"/>
  <c r="F16" i="1"/>
  <c r="H16" i="1" s="1"/>
  <c r="D16" i="1"/>
  <c r="E16" i="1" s="1"/>
  <c r="G15" i="1"/>
  <c r="F15" i="1"/>
  <c r="H15" i="1" s="1"/>
  <c r="D15" i="1"/>
  <c r="E15" i="1" s="1"/>
  <c r="G14" i="1"/>
  <c r="F14" i="1"/>
  <c r="H14" i="1" s="1"/>
  <c r="D14" i="1"/>
  <c r="E14" i="1" s="1"/>
  <c r="G13" i="1"/>
  <c r="F13" i="1"/>
  <c r="H13" i="1" s="1"/>
  <c r="D13" i="1"/>
  <c r="E13" i="1" s="1"/>
  <c r="G12" i="1"/>
  <c r="F12" i="1"/>
  <c r="H12" i="1" s="1"/>
  <c r="D12" i="1"/>
  <c r="E12" i="1" s="1"/>
  <c r="G11" i="1"/>
  <c r="F11" i="1"/>
  <c r="H11" i="1" s="1"/>
  <c r="D11" i="1"/>
  <c r="E11" i="1" s="1"/>
  <c r="G10" i="1"/>
  <c r="F10" i="1"/>
  <c r="H10" i="1" s="1"/>
  <c r="D10" i="1"/>
  <c r="E10" i="1" s="1"/>
  <c r="G9" i="1"/>
  <c r="F9" i="1"/>
  <c r="H9" i="1" s="1"/>
  <c r="D9" i="1"/>
  <c r="E9" i="1" s="1"/>
  <c r="G8" i="1"/>
  <c r="F8" i="1"/>
  <c r="D8" i="1"/>
  <c r="E8" i="1" s="1"/>
  <c r="G7" i="1"/>
  <c r="F7" i="1"/>
  <c r="H7" i="1" s="1"/>
  <c r="D7" i="1"/>
  <c r="E7" i="1" s="1"/>
  <c r="G6" i="1"/>
  <c r="F6" i="1"/>
  <c r="H6" i="1" s="1"/>
  <c r="D6" i="1"/>
  <c r="E6" i="1" s="1"/>
  <c r="G5" i="1"/>
  <c r="F5" i="1"/>
  <c r="H5" i="1" s="1"/>
  <c r="D5" i="1"/>
  <c r="E5" i="1" s="1"/>
  <c r="G4" i="1"/>
  <c r="F4" i="1"/>
  <c r="H4" i="1" s="1"/>
  <c r="D4" i="1"/>
  <c r="E4" i="1" s="1"/>
  <c r="H17" i="1" l="1"/>
  <c r="H44" i="1"/>
  <c r="H31" i="1"/>
  <c r="H43" i="1"/>
  <c r="H8" i="1"/>
  <c r="H30" i="1"/>
  <c r="H39" i="1"/>
  <c r="H48" i="1"/>
</calcChain>
</file>

<file path=xl/sharedStrings.xml><?xml version="1.0" encoding="utf-8"?>
<sst xmlns="http://schemas.openxmlformats.org/spreadsheetml/2006/main" count="61" uniqueCount="42">
  <si>
    <t>Scale</t>
  </si>
  <si>
    <t>SCP</t>
  </si>
  <si>
    <t>Annual Salary</t>
  </si>
  <si>
    <t>Weekly</t>
  </si>
  <si>
    <t>Hourly</t>
  </si>
  <si>
    <t>Employer's National Insurance (15%)</t>
  </si>
  <si>
    <t>Employer's Pension (12.8%)</t>
  </si>
  <si>
    <t>Total</t>
  </si>
  <si>
    <t>Scale 1a</t>
  </si>
  <si>
    <t>SCP 1 Abolished w/e 1 April 2023 as part of the 2022/2023 Pay Award</t>
  </si>
  <si>
    <t>Scale 1b</t>
  </si>
  <si>
    <t>SCP 2 Abolished w/e 1 April 2026 as part of the 2025/2026 Pay Award</t>
  </si>
  <si>
    <t>Scale 1c</t>
  </si>
  <si>
    <t>Scale 2</t>
  </si>
  <si>
    <t>Scale 3</t>
  </si>
  <si>
    <t>Scale 4</t>
  </si>
  <si>
    <t>Scale 5</t>
  </si>
  <si>
    <t>Scale 6</t>
  </si>
  <si>
    <t>SO1</t>
  </si>
  <si>
    <t>SO2</t>
  </si>
  <si>
    <t>SO2 - PO1</t>
  </si>
  <si>
    <t>SO2 - PO2</t>
  </si>
  <si>
    <t>PO3</t>
  </si>
  <si>
    <t>PO4</t>
  </si>
  <si>
    <t>PO5</t>
  </si>
  <si>
    <t>PO6</t>
  </si>
  <si>
    <t>PO7</t>
  </si>
  <si>
    <t>PO8</t>
  </si>
  <si>
    <t>PO9</t>
  </si>
  <si>
    <t>PO10</t>
  </si>
  <si>
    <t>PO11</t>
  </si>
  <si>
    <t>PO12</t>
  </si>
  <si>
    <t>PO13</t>
  </si>
  <si>
    <t>PO14</t>
  </si>
  <si>
    <t>PO15</t>
  </si>
  <si>
    <t>PO16/Spec A</t>
  </si>
  <si>
    <t>PO17/Spec A</t>
  </si>
  <si>
    <t>Spec A</t>
  </si>
  <si>
    <t>Spec A  /  Spec B</t>
  </si>
  <si>
    <t>Spec B</t>
  </si>
  <si>
    <t>Spec B  /  Spec C</t>
  </si>
  <si>
    <t>Spec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</si>
</sst>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2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4" xfId="0" applyBorder="1" applyAlignment="1">
      <alignment horizontal="center"/>
    </xf>
    <xf numFmtId="1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3" fillId="0" borderId="0" xfId="1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3" fillId="0" borderId="7" xfId="1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5" xfId="0" applyFont="1" applyBorder="1"/>
  </cellXfs>
  <cellStyles count="2">
    <cellStyle name="Fixed" xfId="1" xr:uid="{7D955971-50A9-41A4-816C-754C8660C52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AA8C-6B42-4A1F-B716-2C4632E4C030}">
  <dimension ref="A1:H52"/>
  <sheetViews>
    <sheetView tabSelected="1" zoomScale="80" zoomScaleNormal="80" workbookViewId="0">
      <selection activeCell="D9" sqref="D9"/>
    </sheetView>
  </sheetViews>
  <sheetFormatPr defaultRowHeight="14.5" x14ac:dyDescent="0.35"/>
  <cols>
    <col min="1" max="1" width="17.36328125" customWidth="1"/>
    <col min="2" max="2" width="5.26953125" bestFit="1" customWidth="1"/>
    <col min="3" max="3" width="11.08984375" customWidth="1"/>
    <col min="4" max="4" width="14.453125" customWidth="1"/>
    <col min="5" max="5" width="13.36328125" customWidth="1"/>
    <col min="6" max="6" width="13.08984375" customWidth="1"/>
    <col min="7" max="7" width="13.26953125" customWidth="1"/>
    <col min="8" max="8" width="14.7265625" customWidth="1"/>
  </cols>
  <sheetData>
    <row r="1" spans="1:8" ht="72.5" x14ac:dyDescent="0.35">
      <c r="A1" s="20" t="s">
        <v>0</v>
      </c>
      <c r="B1" s="21" t="s">
        <v>1</v>
      </c>
      <c r="C1" s="22" t="s">
        <v>2</v>
      </c>
      <c r="D1" s="23" t="s">
        <v>3</v>
      </c>
      <c r="E1" s="23" t="s">
        <v>4</v>
      </c>
      <c r="F1" s="24" t="s">
        <v>5</v>
      </c>
      <c r="G1" s="25" t="s">
        <v>6</v>
      </c>
      <c r="H1" s="26" t="s">
        <v>7</v>
      </c>
    </row>
    <row r="2" spans="1:8" x14ac:dyDescent="0.35">
      <c r="A2" s="1" t="s">
        <v>8</v>
      </c>
      <c r="B2" s="2">
        <v>1</v>
      </c>
      <c r="C2" s="29" t="s">
        <v>9</v>
      </c>
      <c r="D2" s="30"/>
      <c r="E2" s="30"/>
      <c r="F2" s="30"/>
      <c r="G2" s="30"/>
      <c r="H2" s="31"/>
    </row>
    <row r="3" spans="1:8" x14ac:dyDescent="0.35">
      <c r="A3" s="3" t="s">
        <v>10</v>
      </c>
      <c r="B3" s="4">
        <v>2</v>
      </c>
      <c r="C3" s="32" t="s">
        <v>11</v>
      </c>
      <c r="D3" s="33"/>
      <c r="E3" s="33"/>
      <c r="F3" s="33"/>
      <c r="G3" s="33"/>
      <c r="H3" s="34"/>
    </row>
    <row r="4" spans="1:8" x14ac:dyDescent="0.35">
      <c r="A4" s="5" t="s">
        <v>12</v>
      </c>
      <c r="B4" s="6">
        <v>3</v>
      </c>
      <c r="C4" s="6">
        <v>25614</v>
      </c>
      <c r="D4" s="7">
        <f t="shared" ref="D4:D52" si="0">C4/52.143</f>
        <v>491.22605143547554</v>
      </c>
      <c r="E4" s="8">
        <f>D4/37</f>
        <v>13.276379768526366</v>
      </c>
      <c r="F4" s="7">
        <f t="shared" ref="F4:F52" si="1">(C4-5000)*15%</f>
        <v>3092.1</v>
      </c>
      <c r="G4" s="7">
        <f>C4*12.8%</f>
        <v>3278.5920000000001</v>
      </c>
      <c r="H4" s="9">
        <f t="shared" ref="H4:H52" si="2">C4+F4+G4</f>
        <v>31984.691999999999</v>
      </c>
    </row>
    <row r="5" spans="1:8" x14ac:dyDescent="0.35">
      <c r="A5" s="5" t="s">
        <v>13</v>
      </c>
      <c r="B5" s="6">
        <v>4</v>
      </c>
      <c r="C5" s="6">
        <v>26016</v>
      </c>
      <c r="D5" s="7">
        <f t="shared" si="0"/>
        <v>498.93561935446752</v>
      </c>
      <c r="E5" s="8">
        <f t="shared" ref="E5:E52" si="3">D5/37</f>
        <v>13.484746469039663</v>
      </c>
      <c r="F5" s="7">
        <f t="shared" si="1"/>
        <v>3152.4</v>
      </c>
      <c r="G5" s="7">
        <f t="shared" ref="G5:G52" si="4">C5*12.8%</f>
        <v>3330.0480000000002</v>
      </c>
      <c r="H5" s="9">
        <f t="shared" si="2"/>
        <v>32498.448</v>
      </c>
    </row>
    <row r="6" spans="1:8" x14ac:dyDescent="0.35">
      <c r="A6" s="5" t="s">
        <v>14</v>
      </c>
      <c r="B6" s="6">
        <v>5</v>
      </c>
      <c r="C6" s="6">
        <v>26427</v>
      </c>
      <c r="D6" s="7">
        <f t="shared" si="0"/>
        <v>506.81778954030261</v>
      </c>
      <c r="E6" s="8">
        <f t="shared" si="3"/>
        <v>13.697778095683855</v>
      </c>
      <c r="F6" s="7">
        <f t="shared" si="1"/>
        <v>3214.0499999999997</v>
      </c>
      <c r="G6" s="7">
        <f t="shared" si="4"/>
        <v>3382.6559999999999</v>
      </c>
      <c r="H6" s="9">
        <f t="shared" si="2"/>
        <v>33023.705999999998</v>
      </c>
    </row>
    <row r="7" spans="1:8" x14ac:dyDescent="0.35">
      <c r="A7" s="5" t="s">
        <v>14</v>
      </c>
      <c r="B7" s="6">
        <v>6</v>
      </c>
      <c r="C7" s="6">
        <v>26847</v>
      </c>
      <c r="D7" s="7">
        <f t="shared" si="0"/>
        <v>514.87256199298088</v>
      </c>
      <c r="E7" s="8">
        <f t="shared" si="3"/>
        <v>13.915474648458943</v>
      </c>
      <c r="F7" s="7">
        <f t="shared" si="1"/>
        <v>3277.0499999999997</v>
      </c>
      <c r="G7" s="7">
        <f t="shared" si="4"/>
        <v>3436.4160000000002</v>
      </c>
      <c r="H7" s="9">
        <f t="shared" si="2"/>
        <v>33560.466</v>
      </c>
    </row>
    <row r="8" spans="1:8" x14ac:dyDescent="0.35">
      <c r="A8" s="5" t="s">
        <v>15</v>
      </c>
      <c r="B8" s="6">
        <v>7</v>
      </c>
      <c r="C8" s="6">
        <v>27274</v>
      </c>
      <c r="D8" s="7">
        <f t="shared" si="0"/>
        <v>523.06158065320369</v>
      </c>
      <c r="E8" s="8">
        <f t="shared" si="3"/>
        <v>14.136799477113613</v>
      </c>
      <c r="F8" s="7">
        <f t="shared" si="1"/>
        <v>3341.1</v>
      </c>
      <c r="G8" s="7">
        <f t="shared" si="4"/>
        <v>3491.0720000000001</v>
      </c>
      <c r="H8" s="9">
        <f t="shared" si="2"/>
        <v>34106.171999999999</v>
      </c>
    </row>
    <row r="9" spans="1:8" x14ac:dyDescent="0.35">
      <c r="A9" s="5" t="s">
        <v>15</v>
      </c>
      <c r="B9" s="6">
        <v>8</v>
      </c>
      <c r="C9" s="6">
        <v>27709</v>
      </c>
      <c r="D9" s="7">
        <f t="shared" si="0"/>
        <v>531.40402355062042</v>
      </c>
      <c r="E9" s="8">
        <f t="shared" si="3"/>
        <v>14.362270906773524</v>
      </c>
      <c r="F9" s="7">
        <f t="shared" si="1"/>
        <v>3406.35</v>
      </c>
      <c r="G9" s="7">
        <f t="shared" si="4"/>
        <v>3546.752</v>
      </c>
      <c r="H9" s="9">
        <f t="shared" si="2"/>
        <v>34662.101999999999</v>
      </c>
    </row>
    <row r="10" spans="1:8" x14ac:dyDescent="0.35">
      <c r="A10" s="5" t="s">
        <v>15</v>
      </c>
      <c r="B10" s="6">
        <v>9</v>
      </c>
      <c r="C10" s="6">
        <v>28153</v>
      </c>
      <c r="D10" s="7">
        <f t="shared" si="0"/>
        <v>539.91906871488027</v>
      </c>
      <c r="E10" s="8">
        <f t="shared" si="3"/>
        <v>14.592407262564331</v>
      </c>
      <c r="F10" s="7">
        <f t="shared" si="1"/>
        <v>3472.95</v>
      </c>
      <c r="G10" s="7">
        <f t="shared" si="4"/>
        <v>3603.5840000000003</v>
      </c>
      <c r="H10" s="9">
        <f t="shared" si="2"/>
        <v>35229.534</v>
      </c>
    </row>
    <row r="11" spans="1:8" x14ac:dyDescent="0.35">
      <c r="A11" s="5" t="s">
        <v>15</v>
      </c>
      <c r="B11" s="6">
        <v>10</v>
      </c>
      <c r="C11" s="6">
        <v>28608</v>
      </c>
      <c r="D11" s="7">
        <f t="shared" si="0"/>
        <v>548.64507220528162</v>
      </c>
      <c r="E11" s="8">
        <f t="shared" si="3"/>
        <v>14.828245194737342</v>
      </c>
      <c r="F11" s="7">
        <f t="shared" si="1"/>
        <v>3541.2</v>
      </c>
      <c r="G11" s="7">
        <f t="shared" si="4"/>
        <v>3661.8240000000001</v>
      </c>
      <c r="H11" s="9">
        <f t="shared" si="2"/>
        <v>35811.023999999998</v>
      </c>
    </row>
    <row r="12" spans="1:8" x14ac:dyDescent="0.35">
      <c r="A12" s="5" t="s">
        <v>15</v>
      </c>
      <c r="B12" s="6">
        <v>11</v>
      </c>
      <c r="C12" s="6">
        <v>29071</v>
      </c>
      <c r="D12" s="7">
        <f t="shared" si="0"/>
        <v>557.52449993287689</v>
      </c>
      <c r="E12" s="8">
        <f t="shared" si="3"/>
        <v>15.068229727915591</v>
      </c>
      <c r="F12" s="7">
        <f t="shared" si="1"/>
        <v>3610.65</v>
      </c>
      <c r="G12" s="7">
        <f t="shared" si="4"/>
        <v>3721.0880000000002</v>
      </c>
      <c r="H12" s="9">
        <f t="shared" si="2"/>
        <v>36402.738000000005</v>
      </c>
    </row>
    <row r="13" spans="1:8" x14ac:dyDescent="0.35">
      <c r="A13" s="5" t="s">
        <v>16</v>
      </c>
      <c r="B13" s="6">
        <v>12</v>
      </c>
      <c r="C13" s="6">
        <v>29542</v>
      </c>
      <c r="D13" s="7">
        <f t="shared" si="0"/>
        <v>566.55735189766608</v>
      </c>
      <c r="E13" s="8">
        <f t="shared" si="3"/>
        <v>15.312360862099084</v>
      </c>
      <c r="F13" s="7">
        <f t="shared" si="1"/>
        <v>3681.2999999999997</v>
      </c>
      <c r="G13" s="7">
        <f t="shared" si="4"/>
        <v>3781.3760000000002</v>
      </c>
      <c r="H13" s="9">
        <f t="shared" si="2"/>
        <v>37004.676000000007</v>
      </c>
    </row>
    <row r="14" spans="1:8" x14ac:dyDescent="0.35">
      <c r="A14" s="5" t="s">
        <v>16</v>
      </c>
      <c r="B14" s="6">
        <v>13</v>
      </c>
      <c r="C14" s="6">
        <v>30023</v>
      </c>
      <c r="D14" s="7">
        <f t="shared" si="0"/>
        <v>575.78198415894747</v>
      </c>
      <c r="E14" s="8">
        <f t="shared" si="3"/>
        <v>15.561675247539121</v>
      </c>
      <c r="F14" s="7">
        <f t="shared" si="1"/>
        <v>3753.45</v>
      </c>
      <c r="G14" s="7">
        <f t="shared" si="4"/>
        <v>3842.944</v>
      </c>
      <c r="H14" s="9">
        <f t="shared" si="2"/>
        <v>37619.394</v>
      </c>
    </row>
    <row r="15" spans="1:8" x14ac:dyDescent="0.35">
      <c r="A15" s="5" t="s">
        <v>16</v>
      </c>
      <c r="B15" s="6">
        <v>14</v>
      </c>
      <c r="C15" s="6">
        <v>30515</v>
      </c>
      <c r="D15" s="7">
        <f t="shared" si="0"/>
        <v>585.21757474637059</v>
      </c>
      <c r="E15" s="8">
        <f t="shared" si="3"/>
        <v>15.816691209361368</v>
      </c>
      <c r="F15" s="7">
        <f t="shared" si="1"/>
        <v>3827.25</v>
      </c>
      <c r="G15" s="7">
        <f t="shared" si="4"/>
        <v>3905.92</v>
      </c>
      <c r="H15" s="9">
        <f t="shared" si="2"/>
        <v>38248.17</v>
      </c>
    </row>
    <row r="16" spans="1:8" x14ac:dyDescent="0.35">
      <c r="A16" s="5" t="s">
        <v>16</v>
      </c>
      <c r="B16" s="6">
        <v>15</v>
      </c>
      <c r="C16" s="6">
        <v>31015</v>
      </c>
      <c r="D16" s="7">
        <f t="shared" si="0"/>
        <v>594.80658957098751</v>
      </c>
      <c r="E16" s="8">
        <f t="shared" si="3"/>
        <v>16.07585377218885</v>
      </c>
      <c r="F16" s="7">
        <f t="shared" si="1"/>
        <v>3902.25</v>
      </c>
      <c r="G16" s="7">
        <f t="shared" si="4"/>
        <v>3969.92</v>
      </c>
      <c r="H16" s="9">
        <f t="shared" si="2"/>
        <v>38887.17</v>
      </c>
    </row>
    <row r="17" spans="1:8" x14ac:dyDescent="0.35">
      <c r="A17" s="5" t="s">
        <v>16</v>
      </c>
      <c r="B17" s="6">
        <v>16</v>
      </c>
      <c r="C17" s="6">
        <v>31525</v>
      </c>
      <c r="D17" s="7">
        <f t="shared" si="0"/>
        <v>604.58738469209675</v>
      </c>
      <c r="E17" s="8">
        <f t="shared" si="3"/>
        <v>16.340199586272885</v>
      </c>
      <c r="F17" s="7">
        <f t="shared" si="1"/>
        <v>3978.75</v>
      </c>
      <c r="G17" s="7">
        <f t="shared" si="4"/>
        <v>4035.2000000000003</v>
      </c>
      <c r="H17" s="9">
        <f t="shared" si="2"/>
        <v>39538.949999999997</v>
      </c>
    </row>
    <row r="18" spans="1:8" x14ac:dyDescent="0.35">
      <c r="A18" s="5" t="s">
        <v>16</v>
      </c>
      <c r="B18" s="6">
        <v>17</v>
      </c>
      <c r="C18" s="6">
        <v>32046</v>
      </c>
      <c r="D18" s="7">
        <f t="shared" si="0"/>
        <v>614.57913813934761</v>
      </c>
      <c r="E18" s="8">
        <f t="shared" si="3"/>
        <v>16.610246976739123</v>
      </c>
      <c r="F18" s="7">
        <f t="shared" si="1"/>
        <v>4056.8999999999996</v>
      </c>
      <c r="G18" s="7">
        <f t="shared" si="4"/>
        <v>4101.8879999999999</v>
      </c>
      <c r="H18" s="9">
        <f t="shared" si="2"/>
        <v>40204.788</v>
      </c>
    </row>
    <row r="19" spans="1:8" x14ac:dyDescent="0.35">
      <c r="A19" s="5" t="s">
        <v>17</v>
      </c>
      <c r="B19" s="6">
        <v>18</v>
      </c>
      <c r="C19" s="6">
        <v>32578</v>
      </c>
      <c r="D19" s="7">
        <f t="shared" si="0"/>
        <v>624.78184991273997</v>
      </c>
      <c r="E19" s="8">
        <f t="shared" si="3"/>
        <v>16.885995943587567</v>
      </c>
      <c r="F19" s="7">
        <f t="shared" si="1"/>
        <v>4136.7</v>
      </c>
      <c r="G19" s="7">
        <f t="shared" si="4"/>
        <v>4169.9840000000004</v>
      </c>
      <c r="H19" s="9">
        <f t="shared" si="2"/>
        <v>40884.683999999994</v>
      </c>
    </row>
    <row r="20" spans="1:8" x14ac:dyDescent="0.35">
      <c r="A20" s="5" t="s">
        <v>17</v>
      </c>
      <c r="B20" s="6">
        <v>19</v>
      </c>
      <c r="C20" s="6">
        <v>33119</v>
      </c>
      <c r="D20" s="7">
        <f t="shared" si="0"/>
        <v>635.15716395297545</v>
      </c>
      <c r="E20" s="8">
        <f t="shared" si="3"/>
        <v>17.166409836566903</v>
      </c>
      <c r="F20" s="7">
        <f t="shared" si="1"/>
        <v>4217.8499999999995</v>
      </c>
      <c r="G20" s="7">
        <f t="shared" si="4"/>
        <v>4239.232</v>
      </c>
      <c r="H20" s="9">
        <f t="shared" si="2"/>
        <v>41576.081999999995</v>
      </c>
    </row>
    <row r="21" spans="1:8" x14ac:dyDescent="0.35">
      <c r="A21" s="5" t="s">
        <v>17</v>
      </c>
      <c r="B21" s="6">
        <v>20</v>
      </c>
      <c r="C21" s="6">
        <v>33673</v>
      </c>
      <c r="D21" s="7">
        <f t="shared" si="0"/>
        <v>645.78179237865106</v>
      </c>
      <c r="E21" s="8">
        <f t="shared" si="3"/>
        <v>17.453561956179758</v>
      </c>
      <c r="F21" s="7">
        <f t="shared" si="1"/>
        <v>4300.95</v>
      </c>
      <c r="G21" s="7">
        <f t="shared" si="4"/>
        <v>4310.1440000000002</v>
      </c>
      <c r="H21" s="9">
        <f t="shared" si="2"/>
        <v>42284.093999999997</v>
      </c>
    </row>
    <row r="22" spans="1:8" x14ac:dyDescent="0.35">
      <c r="A22" s="5" t="s">
        <v>17</v>
      </c>
      <c r="B22" s="6">
        <v>21</v>
      </c>
      <c r="C22" s="6">
        <v>34237</v>
      </c>
      <c r="D22" s="7">
        <f t="shared" si="0"/>
        <v>656.59820110081887</v>
      </c>
      <c r="E22" s="8">
        <f t="shared" si="3"/>
        <v>17.745897327049157</v>
      </c>
      <c r="F22" s="7">
        <f t="shared" si="1"/>
        <v>4385.55</v>
      </c>
      <c r="G22" s="7">
        <f t="shared" si="4"/>
        <v>4382.3360000000002</v>
      </c>
      <c r="H22" s="9">
        <f t="shared" si="2"/>
        <v>43004.886000000006</v>
      </c>
    </row>
    <row r="23" spans="1:8" x14ac:dyDescent="0.35">
      <c r="A23" s="5" t="s">
        <v>17</v>
      </c>
      <c r="B23" s="6">
        <v>22</v>
      </c>
      <c r="C23" s="6">
        <v>34811</v>
      </c>
      <c r="D23" s="7">
        <f t="shared" si="0"/>
        <v>667.6063901194791</v>
      </c>
      <c r="E23" s="8">
        <f t="shared" si="3"/>
        <v>18.04341594917511</v>
      </c>
      <c r="F23" s="7">
        <f t="shared" si="1"/>
        <v>4471.6499999999996</v>
      </c>
      <c r="G23" s="7">
        <f t="shared" si="4"/>
        <v>4455.808</v>
      </c>
      <c r="H23" s="9">
        <f t="shared" si="2"/>
        <v>43738.457999999999</v>
      </c>
    </row>
    <row r="24" spans="1:8" x14ac:dyDescent="0.35">
      <c r="A24" s="5" t="s">
        <v>18</v>
      </c>
      <c r="B24" s="6">
        <v>23</v>
      </c>
      <c r="C24" s="6">
        <v>35570</v>
      </c>
      <c r="D24" s="7">
        <f t="shared" si="0"/>
        <v>682.1625146232476</v>
      </c>
      <c r="E24" s="8">
        <f t="shared" si="3"/>
        <v>18.436824719547232</v>
      </c>
      <c r="F24" s="7">
        <f t="shared" si="1"/>
        <v>4585.5</v>
      </c>
      <c r="G24" s="7">
        <f t="shared" si="4"/>
        <v>4552.96</v>
      </c>
      <c r="H24" s="9">
        <f t="shared" si="2"/>
        <v>44708.46</v>
      </c>
    </row>
    <row r="25" spans="1:8" x14ac:dyDescent="0.35">
      <c r="A25" s="5" t="s">
        <v>18</v>
      </c>
      <c r="B25" s="6">
        <v>24</v>
      </c>
      <c r="C25" s="6">
        <v>36581</v>
      </c>
      <c r="D25" s="7">
        <f t="shared" si="0"/>
        <v>701.55150259862296</v>
      </c>
      <c r="E25" s="8">
        <f t="shared" si="3"/>
        <v>18.960851421584405</v>
      </c>
      <c r="F25" s="7">
        <f t="shared" si="1"/>
        <v>4737.1499999999996</v>
      </c>
      <c r="G25" s="7">
        <f t="shared" si="4"/>
        <v>4682.3680000000004</v>
      </c>
      <c r="H25" s="9">
        <f t="shared" si="2"/>
        <v>46000.518000000004</v>
      </c>
    </row>
    <row r="26" spans="1:8" x14ac:dyDescent="0.35">
      <c r="A26" s="5" t="s">
        <v>18</v>
      </c>
      <c r="B26" s="6">
        <v>25</v>
      </c>
      <c r="C26" s="6">
        <v>37563</v>
      </c>
      <c r="D26" s="7">
        <f t="shared" si="0"/>
        <v>720.38432771417058</v>
      </c>
      <c r="E26" s="8">
        <f t="shared" si="3"/>
        <v>19.469846694977583</v>
      </c>
      <c r="F26" s="7">
        <f t="shared" si="1"/>
        <v>4884.45</v>
      </c>
      <c r="G26" s="7">
        <f t="shared" si="4"/>
        <v>4808.0640000000003</v>
      </c>
      <c r="H26" s="9">
        <f t="shared" si="2"/>
        <v>47255.513999999996</v>
      </c>
    </row>
    <row r="27" spans="1:8" x14ac:dyDescent="0.35">
      <c r="A27" s="5" t="s">
        <v>19</v>
      </c>
      <c r="B27" s="6">
        <v>26</v>
      </c>
      <c r="C27" s="6">
        <v>38510</v>
      </c>
      <c r="D27" s="7">
        <f t="shared" si="0"/>
        <v>738.54592179199506</v>
      </c>
      <c r="E27" s="8">
        <f t="shared" si="3"/>
        <v>19.960700588972838</v>
      </c>
      <c r="F27" s="7">
        <f t="shared" si="1"/>
        <v>5026.5</v>
      </c>
      <c r="G27" s="7">
        <f t="shared" si="4"/>
        <v>4929.28</v>
      </c>
      <c r="H27" s="9">
        <f t="shared" si="2"/>
        <v>48465.78</v>
      </c>
    </row>
    <row r="28" spans="1:8" x14ac:dyDescent="0.35">
      <c r="A28" s="5" t="s">
        <v>20</v>
      </c>
      <c r="B28" s="6">
        <v>27</v>
      </c>
      <c r="C28" s="6">
        <v>39481</v>
      </c>
      <c r="D28" s="7">
        <f t="shared" si="0"/>
        <v>757.16778858140117</v>
      </c>
      <c r="E28" s="8">
        <f t="shared" si="3"/>
        <v>20.463994285983816</v>
      </c>
      <c r="F28" s="7">
        <f t="shared" si="1"/>
        <v>5172.1499999999996</v>
      </c>
      <c r="G28" s="7">
        <f t="shared" si="4"/>
        <v>5053.5680000000002</v>
      </c>
      <c r="H28" s="9">
        <f t="shared" si="2"/>
        <v>49706.718000000001</v>
      </c>
    </row>
    <row r="29" spans="1:8" x14ac:dyDescent="0.35">
      <c r="A29" s="5" t="s">
        <v>21</v>
      </c>
      <c r="B29" s="6">
        <v>28</v>
      </c>
      <c r="C29" s="6">
        <v>40444</v>
      </c>
      <c r="D29" s="7">
        <f t="shared" si="0"/>
        <v>775.63623113361336</v>
      </c>
      <c r="E29" s="8">
        <f t="shared" si="3"/>
        <v>20.963141381989551</v>
      </c>
      <c r="F29" s="7">
        <f t="shared" si="1"/>
        <v>5316.5999999999995</v>
      </c>
      <c r="G29" s="7">
        <f t="shared" si="4"/>
        <v>5176.8320000000003</v>
      </c>
      <c r="H29" s="9">
        <f t="shared" si="2"/>
        <v>50937.432000000001</v>
      </c>
    </row>
    <row r="30" spans="1:8" x14ac:dyDescent="0.35">
      <c r="A30" s="5" t="s">
        <v>22</v>
      </c>
      <c r="B30" s="6">
        <v>29</v>
      </c>
      <c r="C30" s="6">
        <v>41177</v>
      </c>
      <c r="D30" s="7">
        <f t="shared" si="0"/>
        <v>789.69372686650172</v>
      </c>
      <c r="E30" s="8">
        <f t="shared" si="3"/>
        <v>21.343073699094642</v>
      </c>
      <c r="F30" s="7">
        <f t="shared" si="1"/>
        <v>5426.55</v>
      </c>
      <c r="G30" s="7">
        <f t="shared" si="4"/>
        <v>5270.6559999999999</v>
      </c>
      <c r="H30" s="9">
        <f t="shared" si="2"/>
        <v>51874.206000000006</v>
      </c>
    </row>
    <row r="31" spans="1:8" x14ac:dyDescent="0.35">
      <c r="A31" s="5" t="s">
        <v>23</v>
      </c>
      <c r="B31" s="6">
        <v>30</v>
      </c>
      <c r="C31" s="6">
        <v>42123</v>
      </c>
      <c r="D31" s="7">
        <f t="shared" si="0"/>
        <v>807.83614291467688</v>
      </c>
      <c r="E31" s="8">
        <f t="shared" si="3"/>
        <v>21.833409267964239</v>
      </c>
      <c r="F31" s="7">
        <f t="shared" si="1"/>
        <v>5568.45</v>
      </c>
      <c r="G31" s="7">
        <f t="shared" si="4"/>
        <v>5391.7439999999997</v>
      </c>
      <c r="H31" s="9">
        <f t="shared" si="2"/>
        <v>53083.193999999996</v>
      </c>
    </row>
    <row r="32" spans="1:8" x14ac:dyDescent="0.35">
      <c r="A32" s="5" t="s">
        <v>24</v>
      </c>
      <c r="B32" s="6">
        <v>31</v>
      </c>
      <c r="C32" s="6">
        <v>43149</v>
      </c>
      <c r="D32" s="7">
        <f t="shared" si="0"/>
        <v>827.51280133479088</v>
      </c>
      <c r="E32" s="8">
        <f t="shared" si="3"/>
        <v>22.365210846886239</v>
      </c>
      <c r="F32" s="7">
        <f t="shared" si="1"/>
        <v>5722.3499999999995</v>
      </c>
      <c r="G32" s="7">
        <f t="shared" si="4"/>
        <v>5523.0720000000001</v>
      </c>
      <c r="H32" s="9">
        <f t="shared" si="2"/>
        <v>54394.421999999999</v>
      </c>
    </row>
    <row r="33" spans="1:8" x14ac:dyDescent="0.35">
      <c r="A33" s="5" t="s">
        <v>25</v>
      </c>
      <c r="B33" s="6">
        <v>32</v>
      </c>
      <c r="C33" s="6">
        <v>44253</v>
      </c>
      <c r="D33" s="7">
        <f t="shared" si="0"/>
        <v>848.68534606754497</v>
      </c>
      <c r="E33" s="8">
        <f t="shared" si="3"/>
        <v>22.937441785609323</v>
      </c>
      <c r="F33" s="7">
        <f t="shared" si="1"/>
        <v>5887.95</v>
      </c>
      <c r="G33" s="7">
        <f t="shared" si="4"/>
        <v>5664.384</v>
      </c>
      <c r="H33" s="9">
        <f t="shared" si="2"/>
        <v>55805.333999999995</v>
      </c>
    </row>
    <row r="34" spans="1:8" x14ac:dyDescent="0.35">
      <c r="A34" s="5" t="s">
        <v>26</v>
      </c>
      <c r="B34" s="6">
        <v>33</v>
      </c>
      <c r="C34" s="6">
        <v>45529</v>
      </c>
      <c r="D34" s="7">
        <f t="shared" si="0"/>
        <v>873.15651189996743</v>
      </c>
      <c r="E34" s="8">
        <f t="shared" si="3"/>
        <v>23.598824645945065</v>
      </c>
      <c r="F34" s="7">
        <f t="shared" si="1"/>
        <v>6079.3499999999995</v>
      </c>
      <c r="G34" s="7">
        <f t="shared" si="4"/>
        <v>5827.7120000000004</v>
      </c>
      <c r="H34" s="9">
        <f t="shared" si="2"/>
        <v>57436.061999999998</v>
      </c>
    </row>
    <row r="35" spans="1:8" x14ac:dyDescent="0.35">
      <c r="A35" s="5" t="s">
        <v>27</v>
      </c>
      <c r="B35" s="6">
        <v>34</v>
      </c>
      <c r="C35" s="6">
        <v>46579</v>
      </c>
      <c r="D35" s="7">
        <f t="shared" si="0"/>
        <v>893.29344303166295</v>
      </c>
      <c r="E35" s="8">
        <f t="shared" si="3"/>
        <v>24.143066027882782</v>
      </c>
      <c r="F35" s="7">
        <f t="shared" si="1"/>
        <v>6236.8499999999995</v>
      </c>
      <c r="G35" s="7">
        <f t="shared" si="4"/>
        <v>5962.1120000000001</v>
      </c>
      <c r="H35" s="9">
        <f t="shared" si="2"/>
        <v>58777.962</v>
      </c>
    </row>
    <row r="36" spans="1:8" x14ac:dyDescent="0.35">
      <c r="A36" s="5" t="s">
        <v>28</v>
      </c>
      <c r="B36" s="6">
        <v>35</v>
      </c>
      <c r="C36" s="6">
        <v>47665</v>
      </c>
      <c r="D36" s="7">
        <f t="shared" si="0"/>
        <v>914.12078323073081</v>
      </c>
      <c r="E36" s="8">
        <f t="shared" si="3"/>
        <v>24.705967114344077</v>
      </c>
      <c r="F36" s="7">
        <f t="shared" si="1"/>
        <v>6399.75</v>
      </c>
      <c r="G36" s="7">
        <f t="shared" si="4"/>
        <v>6101.12</v>
      </c>
      <c r="H36" s="9">
        <f t="shared" si="2"/>
        <v>60165.87</v>
      </c>
    </row>
    <row r="37" spans="1:8" x14ac:dyDescent="0.35">
      <c r="A37" s="5" t="s">
        <v>29</v>
      </c>
      <c r="B37" s="6">
        <v>36</v>
      </c>
      <c r="C37" s="6">
        <v>48738</v>
      </c>
      <c r="D37" s="7">
        <f t="shared" si="0"/>
        <v>934.69880904435877</v>
      </c>
      <c r="E37" s="8">
        <f t="shared" si="3"/>
        <v>25.262129974171859</v>
      </c>
      <c r="F37" s="7">
        <f t="shared" si="1"/>
        <v>6560.7</v>
      </c>
      <c r="G37" s="7">
        <f t="shared" si="4"/>
        <v>6238.4639999999999</v>
      </c>
      <c r="H37" s="9">
        <f t="shared" si="2"/>
        <v>61537.163999999997</v>
      </c>
    </row>
    <row r="38" spans="1:8" x14ac:dyDescent="0.35">
      <c r="A38" s="5" t="s">
        <v>30</v>
      </c>
      <c r="B38" s="6">
        <v>37</v>
      </c>
      <c r="C38" s="6">
        <v>49817</v>
      </c>
      <c r="D38" s="7">
        <f t="shared" si="0"/>
        <v>955.39190303588214</v>
      </c>
      <c r="E38" s="8">
        <f t="shared" si="3"/>
        <v>25.82140278475357</v>
      </c>
      <c r="F38" s="7">
        <f t="shared" si="1"/>
        <v>6722.55</v>
      </c>
      <c r="G38" s="7">
        <f t="shared" si="4"/>
        <v>6376.576</v>
      </c>
      <c r="H38" s="9">
        <f t="shared" si="2"/>
        <v>62916.126000000004</v>
      </c>
    </row>
    <row r="39" spans="1:8" x14ac:dyDescent="0.35">
      <c r="A39" s="5" t="s">
        <v>31</v>
      </c>
      <c r="B39" s="6">
        <v>38</v>
      </c>
      <c r="C39" s="6">
        <v>50908</v>
      </c>
      <c r="D39" s="7">
        <f t="shared" si="0"/>
        <v>976.31513338319621</v>
      </c>
      <c r="E39" s="8">
        <f t="shared" si="3"/>
        <v>26.386895496843142</v>
      </c>
      <c r="F39" s="7">
        <f t="shared" si="1"/>
        <v>6886.2</v>
      </c>
      <c r="G39" s="7">
        <f t="shared" si="4"/>
        <v>6516.2240000000002</v>
      </c>
      <c r="H39" s="9">
        <f t="shared" si="2"/>
        <v>64310.423999999999</v>
      </c>
    </row>
    <row r="40" spans="1:8" x14ac:dyDescent="0.35">
      <c r="A40" s="5" t="s">
        <v>32</v>
      </c>
      <c r="B40" s="6">
        <v>39</v>
      </c>
      <c r="C40" s="6">
        <v>51928</v>
      </c>
      <c r="D40" s="7">
        <f t="shared" si="0"/>
        <v>995.87672362541468</v>
      </c>
      <c r="E40" s="8">
        <f t="shared" si="3"/>
        <v>26.915587125011207</v>
      </c>
      <c r="F40" s="7">
        <f t="shared" si="1"/>
        <v>7039.2</v>
      </c>
      <c r="G40" s="7">
        <f t="shared" si="4"/>
        <v>6646.7840000000006</v>
      </c>
      <c r="H40" s="9">
        <f t="shared" si="2"/>
        <v>65613.983999999997</v>
      </c>
    </row>
    <row r="41" spans="1:8" x14ac:dyDescent="0.35">
      <c r="A41" s="5" t="s">
        <v>33</v>
      </c>
      <c r="B41" s="6">
        <v>40</v>
      </c>
      <c r="C41" s="6">
        <v>53051</v>
      </c>
      <c r="D41" s="7">
        <f t="shared" si="0"/>
        <v>1017.4136509215043</v>
      </c>
      <c r="E41" s="8">
        <f t="shared" si="3"/>
        <v>27.497666241121738</v>
      </c>
      <c r="F41" s="7">
        <f t="shared" si="1"/>
        <v>7207.65</v>
      </c>
      <c r="G41" s="7">
        <f t="shared" si="4"/>
        <v>6790.5280000000002</v>
      </c>
      <c r="H41" s="9">
        <f t="shared" si="2"/>
        <v>67049.178</v>
      </c>
    </row>
    <row r="42" spans="1:8" x14ac:dyDescent="0.35">
      <c r="A42" s="5" t="s">
        <v>34</v>
      </c>
      <c r="B42" s="6">
        <v>41</v>
      </c>
      <c r="C42" s="6">
        <v>54143</v>
      </c>
      <c r="D42" s="7">
        <f t="shared" si="0"/>
        <v>1038.3560592984677</v>
      </c>
      <c r="E42" s="8">
        <f t="shared" si="3"/>
        <v>28.063677278336964</v>
      </c>
      <c r="F42" s="7">
        <f t="shared" si="1"/>
        <v>7371.45</v>
      </c>
      <c r="G42" s="7">
        <f t="shared" si="4"/>
        <v>6930.3040000000001</v>
      </c>
      <c r="H42" s="9">
        <f t="shared" si="2"/>
        <v>68444.754000000001</v>
      </c>
    </row>
    <row r="43" spans="1:8" x14ac:dyDescent="0.35">
      <c r="A43" s="5" t="s">
        <v>35</v>
      </c>
      <c r="B43" s="6">
        <v>42</v>
      </c>
      <c r="C43" s="6">
        <v>55224</v>
      </c>
      <c r="D43" s="7">
        <f t="shared" si="0"/>
        <v>1059.0875093492893</v>
      </c>
      <c r="E43" s="8">
        <f t="shared" si="3"/>
        <v>28.623986739169982</v>
      </c>
      <c r="F43" s="7">
        <f t="shared" si="1"/>
        <v>7533.5999999999995</v>
      </c>
      <c r="G43" s="7">
        <f t="shared" si="4"/>
        <v>7068.6720000000005</v>
      </c>
      <c r="H43" s="9">
        <f t="shared" si="2"/>
        <v>69826.271999999997</v>
      </c>
    </row>
    <row r="44" spans="1:8" x14ac:dyDescent="0.35">
      <c r="A44" s="27" t="s">
        <v>36</v>
      </c>
      <c r="B44" s="6">
        <v>43</v>
      </c>
      <c r="C44" s="6">
        <v>56293</v>
      </c>
      <c r="D44" s="7">
        <f t="shared" si="0"/>
        <v>1079.5888230443204</v>
      </c>
      <c r="E44" s="8">
        <f t="shared" si="3"/>
        <v>29.178076298495146</v>
      </c>
      <c r="F44" s="7">
        <f t="shared" si="1"/>
        <v>7693.95</v>
      </c>
      <c r="G44" s="7">
        <f t="shared" si="4"/>
        <v>7205.5039999999999</v>
      </c>
      <c r="H44" s="9">
        <f t="shared" si="2"/>
        <v>71192.453999999998</v>
      </c>
    </row>
    <row r="45" spans="1:8" x14ac:dyDescent="0.35">
      <c r="A45" s="28" t="s">
        <v>37</v>
      </c>
      <c r="B45" s="13">
        <v>44</v>
      </c>
      <c r="C45" s="13">
        <v>57447</v>
      </c>
      <c r="D45" s="14">
        <f t="shared" si="0"/>
        <v>1101.7202692595363</v>
      </c>
      <c r="E45" s="8">
        <f t="shared" si="3"/>
        <v>29.776223493500982</v>
      </c>
      <c r="F45" s="14">
        <f t="shared" si="1"/>
        <v>7867.0499999999993</v>
      </c>
      <c r="G45" s="7">
        <f t="shared" si="4"/>
        <v>7353.2160000000003</v>
      </c>
      <c r="H45" s="15">
        <f t="shared" si="2"/>
        <v>72667.266000000003</v>
      </c>
    </row>
    <row r="46" spans="1:8" x14ac:dyDescent="0.35">
      <c r="A46" s="12" t="s">
        <v>38</v>
      </c>
      <c r="B46" s="13">
        <v>45</v>
      </c>
      <c r="C46" s="13">
        <v>58605</v>
      </c>
      <c r="D46" s="14">
        <f t="shared" si="0"/>
        <v>1123.9284275933489</v>
      </c>
      <c r="E46" s="8">
        <f t="shared" si="3"/>
        <v>30.376443989009431</v>
      </c>
      <c r="F46" s="14">
        <f t="shared" si="1"/>
        <v>8040.75</v>
      </c>
      <c r="G46" s="7">
        <f t="shared" si="4"/>
        <v>7501.4400000000005</v>
      </c>
      <c r="H46" s="15">
        <f t="shared" si="2"/>
        <v>74147.19</v>
      </c>
    </row>
    <row r="47" spans="1:8" x14ac:dyDescent="0.35">
      <c r="A47" s="12" t="s">
        <v>39</v>
      </c>
      <c r="B47" s="13">
        <v>46</v>
      </c>
      <c r="C47" s="13">
        <v>59780</v>
      </c>
      <c r="D47" s="14">
        <f t="shared" si="0"/>
        <v>1146.4626124311987</v>
      </c>
      <c r="E47" s="8">
        <f t="shared" si="3"/>
        <v>30.985476011654022</v>
      </c>
      <c r="F47" s="14">
        <f t="shared" si="1"/>
        <v>8217</v>
      </c>
      <c r="G47" s="7">
        <f t="shared" si="4"/>
        <v>7651.84</v>
      </c>
      <c r="H47" s="15">
        <f t="shared" si="2"/>
        <v>75648.84</v>
      </c>
    </row>
    <row r="48" spans="1:8" x14ac:dyDescent="0.35">
      <c r="A48" s="12" t="s">
        <v>39</v>
      </c>
      <c r="B48" s="13">
        <v>47</v>
      </c>
      <c r="C48" s="13">
        <v>60949</v>
      </c>
      <c r="D48" s="14">
        <f t="shared" si="0"/>
        <v>1168.8817290911531</v>
      </c>
      <c r="E48" s="8">
        <f t="shared" si="3"/>
        <v>31.591398083544679</v>
      </c>
      <c r="F48" s="14">
        <f t="shared" si="1"/>
        <v>8392.35</v>
      </c>
      <c r="G48" s="7">
        <f t="shared" si="4"/>
        <v>7801.4719999999998</v>
      </c>
      <c r="H48" s="15">
        <f t="shared" si="2"/>
        <v>77142.822</v>
      </c>
    </row>
    <row r="49" spans="1:8" x14ac:dyDescent="0.35">
      <c r="A49" s="12" t="s">
        <v>40</v>
      </c>
      <c r="B49" s="13">
        <v>48</v>
      </c>
      <c r="C49" s="13">
        <v>62130</v>
      </c>
      <c r="D49" s="14">
        <f t="shared" si="0"/>
        <v>1191.5309821068984</v>
      </c>
      <c r="E49" s="8">
        <f t="shared" si="3"/>
        <v>32.203540056943197</v>
      </c>
      <c r="F49" s="14">
        <f t="shared" si="1"/>
        <v>8569.5</v>
      </c>
      <c r="G49" s="7">
        <f t="shared" si="4"/>
        <v>7952.64</v>
      </c>
      <c r="H49" s="15">
        <f t="shared" si="2"/>
        <v>78652.14</v>
      </c>
    </row>
    <row r="50" spans="1:8" x14ac:dyDescent="0.35">
      <c r="A50" s="12" t="s">
        <v>41</v>
      </c>
      <c r="B50" s="13">
        <v>49</v>
      </c>
      <c r="C50" s="13">
        <v>63301</v>
      </c>
      <c r="D50" s="14">
        <f t="shared" si="0"/>
        <v>1213.9884548261512</v>
      </c>
      <c r="E50" s="8">
        <f t="shared" si="3"/>
        <v>32.810498779085165</v>
      </c>
      <c r="F50" s="14">
        <f t="shared" si="1"/>
        <v>8745.15</v>
      </c>
      <c r="G50" s="7">
        <f t="shared" si="4"/>
        <v>8102.5280000000002</v>
      </c>
      <c r="H50" s="15">
        <f t="shared" si="2"/>
        <v>80148.678</v>
      </c>
    </row>
    <row r="51" spans="1:8" x14ac:dyDescent="0.35">
      <c r="A51" s="12" t="s">
        <v>41</v>
      </c>
      <c r="B51" s="13">
        <v>50</v>
      </c>
      <c r="C51" s="13">
        <v>64460</v>
      </c>
      <c r="D51" s="14">
        <f t="shared" si="0"/>
        <v>1236.2157911896131</v>
      </c>
      <c r="E51" s="8">
        <f t="shared" si="3"/>
        <v>33.411237599719271</v>
      </c>
      <c r="F51" s="14">
        <f t="shared" si="1"/>
        <v>8919</v>
      </c>
      <c r="G51" s="7">
        <f t="shared" si="4"/>
        <v>8250.880000000001</v>
      </c>
      <c r="H51" s="15">
        <f t="shared" si="2"/>
        <v>81629.88</v>
      </c>
    </row>
    <row r="52" spans="1:8" x14ac:dyDescent="0.35">
      <c r="A52" s="16" t="s">
        <v>41</v>
      </c>
      <c r="B52" s="17">
        <v>51</v>
      </c>
      <c r="C52" s="17">
        <v>65649</v>
      </c>
      <c r="D52" s="18">
        <f t="shared" si="0"/>
        <v>1259.0184684425521</v>
      </c>
      <c r="E52" s="11">
        <f t="shared" si="3"/>
        <v>34.027526174123032</v>
      </c>
      <c r="F52" s="18">
        <f t="shared" si="1"/>
        <v>9097.35</v>
      </c>
      <c r="G52" s="10">
        <f t="shared" si="4"/>
        <v>8403.0720000000001</v>
      </c>
      <c r="H52" s="19">
        <f t="shared" si="2"/>
        <v>83149.422000000006</v>
      </c>
    </row>
  </sheetData>
  <mergeCells count="2">
    <mergeCell ref="C2:H2"/>
    <mergeCell ref="C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2026-09-09T14:48:17Z</dcterms:created>
  <dcterms:modified xsi:type="dcterms:W3CDTF">2026-09-09T14:48:25Z</dcterms:modified>
</cp:coreProperties>
</file>