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Customer contacts 18-19" sheetId="1" r:id="rId1"/>
  </sheets>
  <calcPr calcId="145621"/>
</workbook>
</file>

<file path=xl/calcChain.xml><?xml version="1.0" encoding="utf-8"?>
<calcChain xmlns="http://schemas.openxmlformats.org/spreadsheetml/2006/main">
  <c r="P33" i="1" l="1"/>
  <c r="P34" i="1"/>
  <c r="P35" i="1"/>
  <c r="P36" i="1"/>
  <c r="P37" i="1"/>
  <c r="P38" i="1"/>
  <c r="P39" i="1"/>
  <c r="P40" i="1"/>
  <c r="P42" i="1"/>
  <c r="P43" i="1"/>
  <c r="P4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4" i="1"/>
  <c r="N23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2" i="1"/>
  <c r="S43" i="1"/>
  <c r="S44" i="1"/>
  <c r="S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2" i="1"/>
  <c r="R43" i="1"/>
  <c r="R44" i="1"/>
  <c r="R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2" i="1"/>
  <c r="Q43" i="1"/>
  <c r="Q44" i="1"/>
  <c r="Q4" i="1"/>
  <c r="O4" i="1"/>
  <c r="M4" i="1"/>
  <c r="N4" i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2" i="1"/>
  <c r="O43" i="1"/>
  <c r="O4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2" i="1"/>
  <c r="N43" i="1"/>
  <c r="N44" i="1"/>
  <c r="M28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9" i="1"/>
  <c r="M30" i="1"/>
  <c r="M31" i="1"/>
  <c r="M32" i="1"/>
  <c r="M33" i="1"/>
  <c r="M34" i="1"/>
  <c r="M35" i="1"/>
  <c r="M36" i="1"/>
  <c r="M37" i="1"/>
  <c r="M38" i="1"/>
  <c r="M39" i="1"/>
  <c r="M40" i="1"/>
  <c r="M42" i="1"/>
  <c r="M43" i="1"/>
  <c r="M44" i="1"/>
  <c r="C41" i="1" l="1"/>
  <c r="D41" i="1"/>
  <c r="E41" i="1"/>
  <c r="F41" i="1"/>
  <c r="F45" i="1" s="1"/>
  <c r="G41" i="1"/>
  <c r="H41" i="1"/>
  <c r="H45" i="1" s="1"/>
  <c r="I41" i="1"/>
  <c r="J41" i="1"/>
  <c r="J45" i="1" s="1"/>
  <c r="K41" i="1"/>
  <c r="K45" i="1" s="1"/>
  <c r="L41" i="1"/>
  <c r="L45" i="1" s="1"/>
  <c r="B41" i="1"/>
  <c r="P41" i="1" s="1"/>
  <c r="I45" i="1" l="1"/>
  <c r="R45" i="1" s="1"/>
  <c r="R41" i="1"/>
  <c r="E45" i="1"/>
  <c r="Q45" i="1" s="1"/>
  <c r="Q41" i="1"/>
  <c r="G45" i="1"/>
  <c r="S45" i="1" s="1"/>
  <c r="S41" i="1"/>
  <c r="N41" i="1"/>
  <c r="N45" i="1" s="1"/>
  <c r="D45" i="1"/>
  <c r="O41" i="1"/>
  <c r="C45" i="1"/>
  <c r="M41" i="1"/>
  <c r="M45" i="1" s="1"/>
  <c r="B45" i="1"/>
  <c r="O45" i="1" l="1"/>
  <c r="P45" i="1"/>
</calcChain>
</file>

<file path=xl/sharedStrings.xml><?xml version="1.0" encoding="utf-8"?>
<sst xmlns="http://schemas.openxmlformats.org/spreadsheetml/2006/main" count="64" uniqueCount="62">
  <si>
    <t xml:space="preserve">Digital Access </t>
  </si>
  <si>
    <t>SERVICES</t>
  </si>
  <si>
    <t>CMBC TELEPHONE</t>
  </si>
  <si>
    <t>CONTACT CENTRE INBOUND CALLS</t>
  </si>
  <si>
    <t>CONTACT CENTRE SERVICE REQUESTS</t>
  </si>
  <si>
    <t>CUSTOMER FIRST ENQUIRIES</t>
  </si>
  <si>
    <t>CUSTOMER FIRST SERVICE REQUESTS</t>
  </si>
  <si>
    <t>UNIQUE WEB VISITORS</t>
  </si>
  <si>
    <t>E FORMS</t>
  </si>
  <si>
    <t>Live Chat</t>
  </si>
  <si>
    <t>Emails received</t>
  </si>
  <si>
    <t>Facebook Responded To</t>
  </si>
  <si>
    <t>Twitter Responded To</t>
  </si>
  <si>
    <t>Overall total by any contact method</t>
  </si>
  <si>
    <t>Total for SR's and eforms</t>
  </si>
  <si>
    <t>f2f</t>
  </si>
  <si>
    <t xml:space="preserve">Community Safety </t>
  </si>
  <si>
    <t>Building Control</t>
  </si>
  <si>
    <t>Markets</t>
  </si>
  <si>
    <t>Waste</t>
  </si>
  <si>
    <t>Highways &amp; Engineering</t>
  </si>
  <si>
    <t>Planning</t>
  </si>
  <si>
    <t>Parking Services</t>
  </si>
  <si>
    <t>Licensing</t>
  </si>
  <si>
    <t>Housing</t>
  </si>
  <si>
    <t xml:space="preserve">Better Living </t>
  </si>
  <si>
    <t>Environmental Health</t>
  </si>
  <si>
    <t>Welfare Assistance</t>
  </si>
  <si>
    <t>Elections</t>
  </si>
  <si>
    <t xml:space="preserve">Blue Badges </t>
  </si>
  <si>
    <t>School Admissions</t>
  </si>
  <si>
    <t>Safer, Cleaner, Greener</t>
  </si>
  <si>
    <t>Benefits</t>
  </si>
  <si>
    <t xml:space="preserve">Universal Credit Support </t>
  </si>
  <si>
    <t>Council Tax</t>
  </si>
  <si>
    <t>Nationality Checking Service/SCS</t>
  </si>
  <si>
    <t>Registrars</t>
  </si>
  <si>
    <t>Disabled bus passes</t>
  </si>
  <si>
    <t>Land Charges</t>
  </si>
  <si>
    <t xml:space="preserve">Business Rates </t>
  </si>
  <si>
    <t>Leisure</t>
  </si>
  <si>
    <t>Tourist Information</t>
  </si>
  <si>
    <t>Jobs</t>
  </si>
  <si>
    <t>Theatres</t>
  </si>
  <si>
    <t>Funeral Services</t>
  </si>
  <si>
    <t>Libraries</t>
  </si>
  <si>
    <t>Gateway to Care/Adult Health &amp; Social Care</t>
  </si>
  <si>
    <t>Networks/Traffic</t>
  </si>
  <si>
    <t>Schools</t>
  </si>
  <si>
    <t>Childrens Social Care</t>
  </si>
  <si>
    <t>Any other Children's services</t>
  </si>
  <si>
    <t>Adult Learning</t>
  </si>
  <si>
    <t>Business &amp; Economy</t>
  </si>
  <si>
    <t>Total Customer Contact for services listed</t>
  </si>
  <si>
    <t>Switchboard Calls</t>
  </si>
  <si>
    <t xml:space="preserve">Total of all other services not listed </t>
  </si>
  <si>
    <t>General Enquiries</t>
  </si>
  <si>
    <t>Total Customer + all other contacts</t>
  </si>
  <si>
    <t xml:space="preserve">Total for CC, CF, Eforms, Email, Chat </t>
  </si>
  <si>
    <t xml:space="preserve">Total </t>
  </si>
  <si>
    <t>contact centre</t>
  </si>
  <si>
    <t>Web inc Eforms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</si>
</sst>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 vertical="top"/>
    </xf>
    <xf numFmtId="0" fontId="20" fillId="0" borderId="0" applyNumberFormat="0" applyFill="0" applyBorder="0" applyAlignment="0" applyProtection="0"/>
    <xf numFmtId="0" fontId="10" fillId="6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8" fillId="0" borderId="1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Border="1"/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7" builtinId="3"/>
    <cellStyle name="Explanatory Text" xfId="16" builtinId="53" customBuiltin="1"/>
    <cellStyle name="Followed Hyperlink" xfId="46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customBuiltin="1"/>
    <cellStyle name="Hyperlink 2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Output 2" xfId="44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2" workbookViewId="0">
      <pane ySplit="2" topLeftCell="A4" activePane="bottomLeft" state="frozen"/>
      <selection activeCell="A2" sqref="A2"/>
      <selection pane="bottomLeft" activeCell="A36" sqref="A36"/>
    </sheetView>
  </sheetViews>
  <sheetFormatPr defaultRowHeight="15" x14ac:dyDescent="0.25"/>
  <cols>
    <col min="1" max="1" width="40.5703125" bestFit="1" customWidth="1"/>
    <col min="2" max="2" width="9.85546875" style="5" customWidth="1"/>
    <col min="3" max="4" width="9.140625" style="5"/>
    <col min="5" max="5" width="10" style="5" customWidth="1"/>
    <col min="6" max="6" width="9.85546875" style="5" customWidth="1"/>
    <col min="7" max="10" width="9.140625" style="5"/>
    <col min="11" max="11" width="10.140625" style="5" customWidth="1"/>
    <col min="12" max="12" width="9.85546875" style="5" customWidth="1"/>
    <col min="13" max="13" width="13.28515625" style="5" bestFit="1" customWidth="1"/>
    <col min="14" max="14" width="13.140625" style="7" customWidth="1"/>
    <col min="15" max="15" width="12.7109375" style="7" customWidth="1"/>
  </cols>
  <sheetData>
    <row r="1" spans="1:19" s="2" customFormat="1" ht="12.75" hidden="1" customHeight="1" x14ac:dyDescent="0.2">
      <c r="A1" s="1"/>
      <c r="B1" s="8"/>
      <c r="C1" s="8"/>
      <c r="D1" s="8"/>
      <c r="E1" s="8"/>
      <c r="F1" s="8"/>
      <c r="G1" s="8"/>
      <c r="H1" s="8"/>
      <c r="I1" s="21" t="s">
        <v>0</v>
      </c>
      <c r="J1" s="21"/>
      <c r="K1" s="21"/>
      <c r="L1" s="21"/>
      <c r="M1" s="21"/>
      <c r="N1" s="21"/>
      <c r="O1" s="21"/>
    </row>
    <row r="2" spans="1:19" s="2" customFormat="1" ht="25.5" customHeight="1" x14ac:dyDescent="0.2">
      <c r="A2" s="1"/>
      <c r="B2" s="8"/>
      <c r="C2" s="8"/>
      <c r="D2" s="8"/>
      <c r="E2" s="8"/>
      <c r="F2" s="8"/>
      <c r="G2" s="8"/>
      <c r="H2" s="8"/>
      <c r="I2" s="22" t="s">
        <v>0</v>
      </c>
      <c r="J2" s="23"/>
      <c r="K2" s="23"/>
      <c r="L2" s="24"/>
      <c r="M2" s="9"/>
      <c r="N2" s="9"/>
      <c r="O2" s="9"/>
      <c r="P2" s="18" t="s">
        <v>59</v>
      </c>
      <c r="Q2" s="19"/>
      <c r="R2" s="19"/>
      <c r="S2" s="20"/>
    </row>
    <row r="3" spans="1:19" s="4" customFormat="1" ht="51" x14ac:dyDescent="0.25">
      <c r="A3" s="3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10" t="s">
        <v>14</v>
      </c>
      <c r="O3" s="16" t="s">
        <v>58</v>
      </c>
      <c r="P3" s="6" t="s">
        <v>60</v>
      </c>
      <c r="Q3" s="6" t="s">
        <v>15</v>
      </c>
      <c r="R3" s="6" t="s">
        <v>0</v>
      </c>
      <c r="S3" s="6" t="s">
        <v>61</v>
      </c>
    </row>
    <row r="4" spans="1:19" x14ac:dyDescent="0.25">
      <c r="A4" s="13" t="s">
        <v>16</v>
      </c>
      <c r="B4" s="11">
        <v>0</v>
      </c>
      <c r="C4" s="11">
        <v>0</v>
      </c>
      <c r="D4" s="11">
        <v>66</v>
      </c>
      <c r="E4" s="11">
        <v>25</v>
      </c>
      <c r="F4" s="11">
        <v>4</v>
      </c>
      <c r="G4" s="11">
        <v>2922</v>
      </c>
      <c r="H4" s="11">
        <v>0</v>
      </c>
      <c r="I4" s="11">
        <v>41</v>
      </c>
      <c r="J4" s="11">
        <v>9</v>
      </c>
      <c r="K4" s="11">
        <v>0</v>
      </c>
      <c r="L4" s="11">
        <v>1</v>
      </c>
      <c r="M4" s="12">
        <f>SUM(B4:L4)</f>
        <v>3068</v>
      </c>
      <c r="N4" s="11">
        <f>D4+F4+H4</f>
        <v>70</v>
      </c>
      <c r="O4" s="11">
        <f>C4+E4+H4+I4+J4</f>
        <v>75</v>
      </c>
      <c r="P4" s="17">
        <f>B4+C4+D4</f>
        <v>66</v>
      </c>
      <c r="Q4" s="17">
        <f>E4+F4</f>
        <v>29</v>
      </c>
      <c r="R4" s="17">
        <f>I4+J4+K4+L4</f>
        <v>51</v>
      </c>
      <c r="S4" s="17">
        <f>G4+H4</f>
        <v>2922</v>
      </c>
    </row>
    <row r="5" spans="1:19" x14ac:dyDescent="0.25">
      <c r="A5" s="13" t="s">
        <v>17</v>
      </c>
      <c r="B5" s="11">
        <v>0</v>
      </c>
      <c r="C5" s="11">
        <v>0</v>
      </c>
      <c r="D5" s="11">
        <v>11</v>
      </c>
      <c r="E5" s="11">
        <v>141</v>
      </c>
      <c r="F5" s="11">
        <v>72</v>
      </c>
      <c r="G5" s="11">
        <v>10847</v>
      </c>
      <c r="H5" s="11">
        <v>48</v>
      </c>
      <c r="I5" s="11">
        <v>42</v>
      </c>
      <c r="J5" s="11">
        <v>5</v>
      </c>
      <c r="K5" s="11">
        <v>0</v>
      </c>
      <c r="L5" s="11">
        <v>0</v>
      </c>
      <c r="M5" s="12">
        <f t="shared" ref="M5:M44" si="0">SUM(B5:L5)</f>
        <v>11166</v>
      </c>
      <c r="N5" s="11">
        <f t="shared" ref="N5:N44" si="1">D5+F5+H5</f>
        <v>131</v>
      </c>
      <c r="O5" s="11">
        <f t="shared" ref="O5:O45" si="2">C5+E5+H5+I5+J5</f>
        <v>236</v>
      </c>
      <c r="P5" s="17">
        <f t="shared" ref="P5:P45" si="3">B5+C5+D5</f>
        <v>11</v>
      </c>
      <c r="Q5" s="17">
        <f t="shared" ref="Q5:Q45" si="4">E5+F5</f>
        <v>213</v>
      </c>
      <c r="R5" s="17">
        <f t="shared" ref="R5:R45" si="5">I5+J5+K5+L5</f>
        <v>47</v>
      </c>
      <c r="S5" s="17">
        <f t="shared" ref="S5:S45" si="6">G5+H5</f>
        <v>10895</v>
      </c>
    </row>
    <row r="6" spans="1:19" x14ac:dyDescent="0.25">
      <c r="A6" s="13" t="s">
        <v>18</v>
      </c>
      <c r="B6" s="11">
        <v>0</v>
      </c>
      <c r="C6" s="11">
        <v>0</v>
      </c>
      <c r="D6" s="11">
        <v>1</v>
      </c>
      <c r="E6" s="11">
        <v>13</v>
      </c>
      <c r="F6" s="11">
        <v>0</v>
      </c>
      <c r="G6" s="11">
        <v>27987</v>
      </c>
      <c r="H6" s="11">
        <v>0</v>
      </c>
      <c r="I6" s="11">
        <v>22</v>
      </c>
      <c r="J6" s="11">
        <v>65</v>
      </c>
      <c r="K6" s="11">
        <v>0</v>
      </c>
      <c r="L6" s="11">
        <v>0</v>
      </c>
      <c r="M6" s="12">
        <f t="shared" si="0"/>
        <v>28088</v>
      </c>
      <c r="N6" s="11">
        <f t="shared" si="1"/>
        <v>1</v>
      </c>
      <c r="O6" s="11">
        <f t="shared" si="2"/>
        <v>100</v>
      </c>
      <c r="P6" s="17">
        <f t="shared" si="3"/>
        <v>1</v>
      </c>
      <c r="Q6" s="17">
        <f t="shared" si="4"/>
        <v>13</v>
      </c>
      <c r="R6" s="17">
        <f t="shared" si="5"/>
        <v>87</v>
      </c>
      <c r="S6" s="17">
        <f t="shared" si="6"/>
        <v>27987</v>
      </c>
    </row>
    <row r="7" spans="1:19" x14ac:dyDescent="0.25">
      <c r="A7" s="13" t="s">
        <v>19</v>
      </c>
      <c r="B7" s="11">
        <v>0</v>
      </c>
      <c r="C7" s="11">
        <v>30480</v>
      </c>
      <c r="D7" s="11">
        <v>13382</v>
      </c>
      <c r="E7" s="11">
        <v>1660</v>
      </c>
      <c r="F7" s="11">
        <v>593</v>
      </c>
      <c r="G7" s="11">
        <v>172126</v>
      </c>
      <c r="H7" s="11">
        <v>40503</v>
      </c>
      <c r="I7" s="11">
        <v>2414</v>
      </c>
      <c r="J7" s="11">
        <v>3759</v>
      </c>
      <c r="K7" s="11">
        <v>225</v>
      </c>
      <c r="L7" s="11">
        <v>349</v>
      </c>
      <c r="M7" s="12">
        <f t="shared" si="0"/>
        <v>265491</v>
      </c>
      <c r="N7" s="11">
        <f t="shared" si="1"/>
        <v>54478</v>
      </c>
      <c r="O7" s="11">
        <f t="shared" si="2"/>
        <v>78816</v>
      </c>
      <c r="P7" s="17">
        <f t="shared" si="3"/>
        <v>43862</v>
      </c>
      <c r="Q7" s="17">
        <f t="shared" si="4"/>
        <v>2253</v>
      </c>
      <c r="R7" s="17">
        <f t="shared" si="5"/>
        <v>6747</v>
      </c>
      <c r="S7" s="17">
        <f t="shared" si="6"/>
        <v>212629</v>
      </c>
    </row>
    <row r="8" spans="1:19" x14ac:dyDescent="0.25">
      <c r="A8" s="13" t="s">
        <v>20</v>
      </c>
      <c r="B8" s="11">
        <v>0</v>
      </c>
      <c r="C8" s="11">
        <v>6848</v>
      </c>
      <c r="D8" s="11">
        <v>5132</v>
      </c>
      <c r="E8" s="11">
        <v>606</v>
      </c>
      <c r="F8" s="11">
        <v>269</v>
      </c>
      <c r="G8" s="11">
        <v>22848</v>
      </c>
      <c r="H8" s="11">
        <v>7918</v>
      </c>
      <c r="I8" s="11">
        <v>856</v>
      </c>
      <c r="J8" s="11">
        <v>1817</v>
      </c>
      <c r="K8" s="11">
        <v>115</v>
      </c>
      <c r="L8" s="11">
        <v>132</v>
      </c>
      <c r="M8" s="12">
        <f t="shared" si="0"/>
        <v>46541</v>
      </c>
      <c r="N8" s="11">
        <f t="shared" si="1"/>
        <v>13319</v>
      </c>
      <c r="O8" s="11">
        <f t="shared" si="2"/>
        <v>18045</v>
      </c>
      <c r="P8" s="17">
        <f t="shared" si="3"/>
        <v>11980</v>
      </c>
      <c r="Q8" s="17">
        <f t="shared" si="4"/>
        <v>875</v>
      </c>
      <c r="R8" s="17">
        <f t="shared" si="5"/>
        <v>2920</v>
      </c>
      <c r="S8" s="17">
        <f t="shared" si="6"/>
        <v>30766</v>
      </c>
    </row>
    <row r="9" spans="1:19" x14ac:dyDescent="0.25">
      <c r="A9" s="13" t="s">
        <v>21</v>
      </c>
      <c r="B9" s="11">
        <v>0</v>
      </c>
      <c r="C9" s="11">
        <v>5536</v>
      </c>
      <c r="D9" s="11">
        <v>456</v>
      </c>
      <c r="E9" s="11">
        <v>1521</v>
      </c>
      <c r="F9" s="11">
        <v>52</v>
      </c>
      <c r="G9" s="11">
        <v>282726</v>
      </c>
      <c r="H9" s="11">
        <v>1811</v>
      </c>
      <c r="I9" s="11">
        <v>676</v>
      </c>
      <c r="J9" s="11">
        <v>167</v>
      </c>
      <c r="K9" s="11">
        <v>9</v>
      </c>
      <c r="L9" s="11">
        <v>10</v>
      </c>
      <c r="M9" s="12">
        <f t="shared" si="0"/>
        <v>292964</v>
      </c>
      <c r="N9" s="11">
        <f t="shared" si="1"/>
        <v>2319</v>
      </c>
      <c r="O9" s="11">
        <f t="shared" si="2"/>
        <v>9711</v>
      </c>
      <c r="P9" s="17">
        <f t="shared" si="3"/>
        <v>5992</v>
      </c>
      <c r="Q9" s="17">
        <f t="shared" si="4"/>
        <v>1573</v>
      </c>
      <c r="R9" s="17">
        <f t="shared" si="5"/>
        <v>862</v>
      </c>
      <c r="S9" s="17">
        <f t="shared" si="6"/>
        <v>284537</v>
      </c>
    </row>
    <row r="10" spans="1:19" x14ac:dyDescent="0.25">
      <c r="A10" s="13" t="s">
        <v>22</v>
      </c>
      <c r="B10" s="11">
        <v>0</v>
      </c>
      <c r="C10" s="11">
        <v>10852</v>
      </c>
      <c r="D10" s="11">
        <v>2075</v>
      </c>
      <c r="E10" s="11">
        <v>788</v>
      </c>
      <c r="F10" s="11">
        <v>182</v>
      </c>
      <c r="G10" s="11">
        <v>47615</v>
      </c>
      <c r="H10" s="11">
        <v>9029</v>
      </c>
      <c r="I10" s="11">
        <v>525</v>
      </c>
      <c r="J10" s="11">
        <v>266</v>
      </c>
      <c r="K10" s="11">
        <v>29</v>
      </c>
      <c r="L10" s="11">
        <v>44</v>
      </c>
      <c r="M10" s="12">
        <f t="shared" si="0"/>
        <v>71405</v>
      </c>
      <c r="N10" s="11">
        <f t="shared" si="1"/>
        <v>11286</v>
      </c>
      <c r="O10" s="11">
        <f t="shared" si="2"/>
        <v>21460</v>
      </c>
      <c r="P10" s="17">
        <f t="shared" si="3"/>
        <v>12927</v>
      </c>
      <c r="Q10" s="17">
        <f t="shared" si="4"/>
        <v>970</v>
      </c>
      <c r="R10" s="17">
        <f t="shared" si="5"/>
        <v>864</v>
      </c>
      <c r="S10" s="17">
        <f t="shared" si="6"/>
        <v>56644</v>
      </c>
    </row>
    <row r="11" spans="1:19" x14ac:dyDescent="0.25">
      <c r="A11" s="13" t="s">
        <v>23</v>
      </c>
      <c r="B11" s="11">
        <v>0</v>
      </c>
      <c r="C11" s="11">
        <v>5894</v>
      </c>
      <c r="D11" s="11">
        <v>120</v>
      </c>
      <c r="E11" s="11">
        <v>346</v>
      </c>
      <c r="F11" s="11">
        <v>0</v>
      </c>
      <c r="G11" s="11">
        <v>18815</v>
      </c>
      <c r="H11" s="11">
        <v>906</v>
      </c>
      <c r="I11" s="11">
        <v>339</v>
      </c>
      <c r="J11" s="11">
        <v>52</v>
      </c>
      <c r="K11" s="11">
        <v>0</v>
      </c>
      <c r="L11" s="11">
        <v>0</v>
      </c>
      <c r="M11" s="12">
        <f t="shared" si="0"/>
        <v>26472</v>
      </c>
      <c r="N11" s="11">
        <f t="shared" si="1"/>
        <v>1026</v>
      </c>
      <c r="O11" s="11">
        <f t="shared" si="2"/>
        <v>7537</v>
      </c>
      <c r="P11" s="17">
        <f t="shared" si="3"/>
        <v>6014</v>
      </c>
      <c r="Q11" s="17">
        <f t="shared" si="4"/>
        <v>346</v>
      </c>
      <c r="R11" s="17">
        <f t="shared" si="5"/>
        <v>391</v>
      </c>
      <c r="S11" s="17">
        <f t="shared" si="6"/>
        <v>19721</v>
      </c>
    </row>
    <row r="12" spans="1:19" x14ac:dyDescent="0.25">
      <c r="A12" s="14" t="s">
        <v>24</v>
      </c>
      <c r="B12" s="11">
        <v>0</v>
      </c>
      <c r="C12" s="11">
        <v>2778</v>
      </c>
      <c r="D12" s="11">
        <v>52</v>
      </c>
      <c r="E12" s="11">
        <v>4158</v>
      </c>
      <c r="F12" s="11">
        <v>0</v>
      </c>
      <c r="G12" s="11">
        <v>28805</v>
      </c>
      <c r="H12" s="11">
        <v>0</v>
      </c>
      <c r="I12" s="11">
        <v>317</v>
      </c>
      <c r="J12" s="11">
        <v>50</v>
      </c>
      <c r="K12" s="11">
        <v>3</v>
      </c>
      <c r="L12" s="11">
        <v>0</v>
      </c>
      <c r="M12" s="12">
        <f t="shared" si="0"/>
        <v>36163</v>
      </c>
      <c r="N12" s="11">
        <f t="shared" si="1"/>
        <v>52</v>
      </c>
      <c r="O12" s="11">
        <f t="shared" si="2"/>
        <v>7303</v>
      </c>
      <c r="P12" s="17">
        <f t="shared" si="3"/>
        <v>2830</v>
      </c>
      <c r="Q12" s="17">
        <f t="shared" si="4"/>
        <v>4158</v>
      </c>
      <c r="R12" s="17">
        <f t="shared" si="5"/>
        <v>370</v>
      </c>
      <c r="S12" s="17">
        <f t="shared" si="6"/>
        <v>28805</v>
      </c>
    </row>
    <row r="13" spans="1:19" x14ac:dyDescent="0.25">
      <c r="A13" s="13" t="s">
        <v>25</v>
      </c>
      <c r="B13" s="11">
        <v>0</v>
      </c>
      <c r="C13" s="11">
        <v>0</v>
      </c>
      <c r="D13" s="11">
        <v>0</v>
      </c>
      <c r="E13" s="11">
        <v>8</v>
      </c>
      <c r="F13" s="11">
        <v>0</v>
      </c>
      <c r="G13" s="11">
        <v>6553</v>
      </c>
      <c r="H13" s="11">
        <v>0</v>
      </c>
      <c r="I13" s="11">
        <v>12</v>
      </c>
      <c r="J13" s="11">
        <v>1</v>
      </c>
      <c r="K13" s="11">
        <v>0</v>
      </c>
      <c r="L13" s="11">
        <v>0</v>
      </c>
      <c r="M13" s="12">
        <f t="shared" si="0"/>
        <v>6574</v>
      </c>
      <c r="N13" s="11">
        <f t="shared" si="1"/>
        <v>0</v>
      </c>
      <c r="O13" s="11">
        <f t="shared" si="2"/>
        <v>21</v>
      </c>
      <c r="P13" s="17">
        <f t="shared" si="3"/>
        <v>0</v>
      </c>
      <c r="Q13" s="17">
        <f t="shared" si="4"/>
        <v>8</v>
      </c>
      <c r="R13" s="17">
        <f t="shared" si="5"/>
        <v>13</v>
      </c>
      <c r="S13" s="17">
        <f t="shared" si="6"/>
        <v>6553</v>
      </c>
    </row>
    <row r="14" spans="1:19" x14ac:dyDescent="0.25">
      <c r="A14" s="13" t="s">
        <v>26</v>
      </c>
      <c r="B14" s="11">
        <v>0</v>
      </c>
      <c r="C14" s="11">
        <v>1600</v>
      </c>
      <c r="D14" s="11">
        <v>1536</v>
      </c>
      <c r="E14" s="11">
        <v>368</v>
      </c>
      <c r="F14" s="11">
        <v>34</v>
      </c>
      <c r="G14" s="11">
        <v>8764</v>
      </c>
      <c r="H14" s="11">
        <v>3938</v>
      </c>
      <c r="I14" s="11">
        <v>720</v>
      </c>
      <c r="J14" s="11">
        <v>558</v>
      </c>
      <c r="K14" s="11">
        <v>0</v>
      </c>
      <c r="L14" s="11">
        <v>0</v>
      </c>
      <c r="M14" s="12">
        <f t="shared" si="0"/>
        <v>17518</v>
      </c>
      <c r="N14" s="11">
        <f t="shared" si="1"/>
        <v>5508</v>
      </c>
      <c r="O14" s="11">
        <f t="shared" si="2"/>
        <v>7184</v>
      </c>
      <c r="P14" s="17">
        <f t="shared" si="3"/>
        <v>3136</v>
      </c>
      <c r="Q14" s="17">
        <f t="shared" si="4"/>
        <v>402</v>
      </c>
      <c r="R14" s="17">
        <f t="shared" si="5"/>
        <v>1278</v>
      </c>
      <c r="S14" s="17">
        <f t="shared" si="6"/>
        <v>12702</v>
      </c>
    </row>
    <row r="15" spans="1:19" x14ac:dyDescent="0.25">
      <c r="A15" s="13" t="s">
        <v>27</v>
      </c>
      <c r="B15" s="11">
        <v>0</v>
      </c>
      <c r="C15" s="11">
        <v>2963</v>
      </c>
      <c r="D15" s="11">
        <v>934</v>
      </c>
      <c r="E15" s="11">
        <v>442</v>
      </c>
      <c r="F15" s="11">
        <v>0</v>
      </c>
      <c r="G15" s="11">
        <v>1973</v>
      </c>
      <c r="H15" s="11">
        <v>0</v>
      </c>
      <c r="I15" s="11">
        <v>0</v>
      </c>
      <c r="J15" s="11">
        <v>4</v>
      </c>
      <c r="K15" s="11">
        <v>0</v>
      </c>
      <c r="L15" s="11">
        <v>0</v>
      </c>
      <c r="M15" s="12">
        <f t="shared" si="0"/>
        <v>6316</v>
      </c>
      <c r="N15" s="11">
        <f t="shared" si="1"/>
        <v>934</v>
      </c>
      <c r="O15" s="11">
        <f t="shared" si="2"/>
        <v>3409</v>
      </c>
      <c r="P15" s="17">
        <f t="shared" si="3"/>
        <v>3897</v>
      </c>
      <c r="Q15" s="17">
        <f t="shared" si="4"/>
        <v>442</v>
      </c>
      <c r="R15" s="17">
        <f t="shared" si="5"/>
        <v>4</v>
      </c>
      <c r="S15" s="17">
        <f t="shared" si="6"/>
        <v>1973</v>
      </c>
    </row>
    <row r="16" spans="1:19" x14ac:dyDescent="0.25">
      <c r="A16" s="13" t="s">
        <v>28</v>
      </c>
      <c r="B16" s="11">
        <v>0</v>
      </c>
      <c r="C16" s="11">
        <v>88</v>
      </c>
      <c r="D16" s="11">
        <v>0</v>
      </c>
      <c r="E16" s="11">
        <v>132</v>
      </c>
      <c r="F16" s="11">
        <v>0</v>
      </c>
      <c r="G16" s="11">
        <v>27822</v>
      </c>
      <c r="H16" s="11">
        <v>0</v>
      </c>
      <c r="I16" s="11">
        <v>82</v>
      </c>
      <c r="J16" s="11">
        <v>20</v>
      </c>
      <c r="K16" s="11">
        <v>1</v>
      </c>
      <c r="L16" s="11">
        <v>7</v>
      </c>
      <c r="M16" s="12">
        <f t="shared" si="0"/>
        <v>28152</v>
      </c>
      <c r="N16" s="11">
        <f t="shared" si="1"/>
        <v>0</v>
      </c>
      <c r="O16" s="11">
        <f t="shared" si="2"/>
        <v>322</v>
      </c>
      <c r="P16" s="17">
        <f t="shared" si="3"/>
        <v>88</v>
      </c>
      <c r="Q16" s="17">
        <f t="shared" si="4"/>
        <v>132</v>
      </c>
      <c r="R16" s="17">
        <f t="shared" si="5"/>
        <v>110</v>
      </c>
      <c r="S16" s="17">
        <f t="shared" si="6"/>
        <v>27822</v>
      </c>
    </row>
    <row r="17" spans="1:19" x14ac:dyDescent="0.25">
      <c r="A17" s="13" t="s">
        <v>29</v>
      </c>
      <c r="B17" s="11">
        <v>0</v>
      </c>
      <c r="C17" s="11">
        <v>3798</v>
      </c>
      <c r="D17" s="11">
        <v>111</v>
      </c>
      <c r="E17" s="11">
        <v>3358</v>
      </c>
      <c r="F17" s="11">
        <v>19</v>
      </c>
      <c r="G17" s="11">
        <v>4220</v>
      </c>
      <c r="H17" s="11">
        <v>0</v>
      </c>
      <c r="I17" s="11">
        <v>0</v>
      </c>
      <c r="J17" s="11">
        <v>29</v>
      </c>
      <c r="K17" s="11">
        <v>0</v>
      </c>
      <c r="L17" s="11">
        <v>0</v>
      </c>
      <c r="M17" s="12">
        <f t="shared" si="0"/>
        <v>11535</v>
      </c>
      <c r="N17" s="11">
        <f t="shared" si="1"/>
        <v>130</v>
      </c>
      <c r="O17" s="11">
        <f t="shared" si="2"/>
        <v>7185</v>
      </c>
      <c r="P17" s="17">
        <f t="shared" si="3"/>
        <v>3909</v>
      </c>
      <c r="Q17" s="17">
        <f t="shared" si="4"/>
        <v>3377</v>
      </c>
      <c r="R17" s="17">
        <f t="shared" si="5"/>
        <v>29</v>
      </c>
      <c r="S17" s="17">
        <f t="shared" si="6"/>
        <v>4220</v>
      </c>
    </row>
    <row r="18" spans="1:19" x14ac:dyDescent="0.25">
      <c r="A18" s="13" t="s">
        <v>30</v>
      </c>
      <c r="B18" s="11">
        <v>0</v>
      </c>
      <c r="C18" s="11">
        <v>5704</v>
      </c>
      <c r="D18" s="11">
        <v>0</v>
      </c>
      <c r="E18" s="11">
        <v>606</v>
      </c>
      <c r="F18" s="11">
        <v>0</v>
      </c>
      <c r="G18" s="11">
        <v>36973</v>
      </c>
      <c r="H18" s="11">
        <v>4836</v>
      </c>
      <c r="I18" s="11">
        <v>617</v>
      </c>
      <c r="J18" s="11">
        <v>42</v>
      </c>
      <c r="K18" s="11">
        <v>0</v>
      </c>
      <c r="L18" s="11">
        <v>1</v>
      </c>
      <c r="M18" s="12">
        <f t="shared" si="0"/>
        <v>48779</v>
      </c>
      <c r="N18" s="11">
        <f t="shared" si="1"/>
        <v>4836</v>
      </c>
      <c r="O18" s="11">
        <f t="shared" si="2"/>
        <v>11805</v>
      </c>
      <c r="P18" s="17">
        <f t="shared" si="3"/>
        <v>5704</v>
      </c>
      <c r="Q18" s="17">
        <f t="shared" si="4"/>
        <v>606</v>
      </c>
      <c r="R18" s="17">
        <f t="shared" si="5"/>
        <v>660</v>
      </c>
      <c r="S18" s="17">
        <f t="shared" si="6"/>
        <v>41809</v>
      </c>
    </row>
    <row r="19" spans="1:19" x14ac:dyDescent="0.25">
      <c r="A19" s="13" t="s">
        <v>31</v>
      </c>
      <c r="B19" s="11">
        <v>0</v>
      </c>
      <c r="C19" s="11">
        <v>4295</v>
      </c>
      <c r="D19" s="11">
        <v>3189</v>
      </c>
      <c r="E19" s="11">
        <v>97</v>
      </c>
      <c r="F19" s="11">
        <v>120</v>
      </c>
      <c r="G19" s="11">
        <v>4052</v>
      </c>
      <c r="H19" s="11">
        <v>711</v>
      </c>
      <c r="I19" s="11">
        <v>362</v>
      </c>
      <c r="J19" s="11">
        <v>619</v>
      </c>
      <c r="K19" s="11">
        <v>56</v>
      </c>
      <c r="L19" s="11">
        <v>95</v>
      </c>
      <c r="M19" s="12">
        <f t="shared" si="0"/>
        <v>13596</v>
      </c>
      <c r="N19" s="11">
        <f t="shared" si="1"/>
        <v>4020</v>
      </c>
      <c r="O19" s="11">
        <f t="shared" si="2"/>
        <v>6084</v>
      </c>
      <c r="P19" s="17">
        <f t="shared" si="3"/>
        <v>7484</v>
      </c>
      <c r="Q19" s="17">
        <f t="shared" si="4"/>
        <v>217</v>
      </c>
      <c r="R19" s="17">
        <f t="shared" si="5"/>
        <v>1132</v>
      </c>
      <c r="S19" s="17">
        <f t="shared" si="6"/>
        <v>4763</v>
      </c>
    </row>
    <row r="20" spans="1:19" x14ac:dyDescent="0.25">
      <c r="A20" s="13" t="s">
        <v>32</v>
      </c>
      <c r="B20" s="11">
        <v>0</v>
      </c>
      <c r="C20" s="11">
        <v>29131</v>
      </c>
      <c r="D20" s="11">
        <v>0</v>
      </c>
      <c r="E20" s="11">
        <v>18924</v>
      </c>
      <c r="F20" s="11">
        <v>0</v>
      </c>
      <c r="G20" s="11">
        <v>16707</v>
      </c>
      <c r="H20" s="11">
        <v>5896</v>
      </c>
      <c r="I20" s="11">
        <v>1586</v>
      </c>
      <c r="J20" s="11">
        <v>8085</v>
      </c>
      <c r="K20" s="11">
        <v>6</v>
      </c>
      <c r="L20" s="11">
        <v>1</v>
      </c>
      <c r="M20" s="12">
        <f t="shared" si="0"/>
        <v>80336</v>
      </c>
      <c r="N20" s="11">
        <f t="shared" si="1"/>
        <v>5896</v>
      </c>
      <c r="O20" s="11">
        <f t="shared" si="2"/>
        <v>63622</v>
      </c>
      <c r="P20" s="17">
        <f t="shared" si="3"/>
        <v>29131</v>
      </c>
      <c r="Q20" s="17">
        <f t="shared" si="4"/>
        <v>18924</v>
      </c>
      <c r="R20" s="17">
        <f t="shared" si="5"/>
        <v>9678</v>
      </c>
      <c r="S20" s="17">
        <f t="shared" si="6"/>
        <v>22603</v>
      </c>
    </row>
    <row r="21" spans="1:19" x14ac:dyDescent="0.25">
      <c r="A21" s="13" t="s">
        <v>33</v>
      </c>
      <c r="B21" s="11">
        <v>0</v>
      </c>
      <c r="C21" s="11">
        <v>0</v>
      </c>
      <c r="D21" s="11">
        <v>0</v>
      </c>
      <c r="E21" s="11">
        <v>3489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2">
        <f t="shared" si="0"/>
        <v>3489</v>
      </c>
      <c r="N21" s="11">
        <f t="shared" si="1"/>
        <v>0</v>
      </c>
      <c r="O21" s="11">
        <f t="shared" si="2"/>
        <v>3489</v>
      </c>
      <c r="P21" s="17">
        <f t="shared" si="3"/>
        <v>0</v>
      </c>
      <c r="Q21" s="17">
        <f t="shared" si="4"/>
        <v>3489</v>
      </c>
      <c r="R21" s="17">
        <f t="shared" si="5"/>
        <v>0</v>
      </c>
      <c r="S21" s="17">
        <f t="shared" si="6"/>
        <v>0</v>
      </c>
    </row>
    <row r="22" spans="1:19" x14ac:dyDescent="0.25">
      <c r="A22" s="13" t="s">
        <v>34</v>
      </c>
      <c r="B22" s="11">
        <v>0</v>
      </c>
      <c r="C22" s="11">
        <v>51892</v>
      </c>
      <c r="D22" s="11">
        <v>0</v>
      </c>
      <c r="E22" s="11">
        <v>11542</v>
      </c>
      <c r="F22" s="11">
        <v>0</v>
      </c>
      <c r="G22" s="11">
        <v>120030</v>
      </c>
      <c r="H22" s="11">
        <v>96017</v>
      </c>
      <c r="I22" s="11">
        <v>3670</v>
      </c>
      <c r="J22" s="11">
        <v>4960</v>
      </c>
      <c r="K22" s="11">
        <v>12</v>
      </c>
      <c r="L22" s="11">
        <v>7</v>
      </c>
      <c r="M22" s="12">
        <f t="shared" si="0"/>
        <v>288130</v>
      </c>
      <c r="N22" s="11">
        <f t="shared" si="1"/>
        <v>96017</v>
      </c>
      <c r="O22" s="11">
        <f t="shared" si="2"/>
        <v>168081</v>
      </c>
      <c r="P22" s="17">
        <f t="shared" si="3"/>
        <v>51892</v>
      </c>
      <c r="Q22" s="17">
        <f t="shared" si="4"/>
        <v>11542</v>
      </c>
      <c r="R22" s="17">
        <f t="shared" si="5"/>
        <v>8649</v>
      </c>
      <c r="S22" s="17">
        <f t="shared" si="6"/>
        <v>216047</v>
      </c>
    </row>
    <row r="23" spans="1:19" x14ac:dyDescent="0.25">
      <c r="A23" s="13" t="s">
        <v>35</v>
      </c>
      <c r="B23" s="11">
        <v>0</v>
      </c>
      <c r="C23" s="11">
        <v>1490</v>
      </c>
      <c r="D23" s="11">
        <v>0</v>
      </c>
      <c r="E23" s="11">
        <v>440</v>
      </c>
      <c r="F23" s="11">
        <v>0</v>
      </c>
      <c r="G23" s="11">
        <v>1773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2">
        <f t="shared" si="0"/>
        <v>3703</v>
      </c>
      <c r="N23" s="11">
        <f t="shared" si="1"/>
        <v>0</v>
      </c>
      <c r="O23" s="11">
        <f t="shared" si="2"/>
        <v>1930</v>
      </c>
      <c r="P23" s="17">
        <f t="shared" si="3"/>
        <v>1490</v>
      </c>
      <c r="Q23" s="17">
        <f t="shared" si="4"/>
        <v>440</v>
      </c>
      <c r="R23" s="17">
        <f t="shared" si="5"/>
        <v>0</v>
      </c>
      <c r="S23" s="17">
        <f t="shared" si="6"/>
        <v>1773</v>
      </c>
    </row>
    <row r="24" spans="1:19" x14ac:dyDescent="0.25">
      <c r="A24" s="13" t="s">
        <v>36</v>
      </c>
      <c r="B24" s="11">
        <v>0</v>
      </c>
      <c r="C24" s="11">
        <v>13562</v>
      </c>
      <c r="D24" s="11">
        <v>2074</v>
      </c>
      <c r="E24" s="11">
        <v>20</v>
      </c>
      <c r="F24" s="11">
        <v>0</v>
      </c>
      <c r="G24" s="11">
        <v>35968</v>
      </c>
      <c r="H24" s="11">
        <v>2148</v>
      </c>
      <c r="I24" s="11">
        <v>425</v>
      </c>
      <c r="J24" s="11">
        <v>36</v>
      </c>
      <c r="K24" s="11">
        <v>0</v>
      </c>
      <c r="L24" s="11">
        <v>0</v>
      </c>
      <c r="M24" s="12">
        <f t="shared" si="0"/>
        <v>54233</v>
      </c>
      <c r="N24" s="11">
        <f t="shared" si="1"/>
        <v>4222</v>
      </c>
      <c r="O24" s="11">
        <f t="shared" si="2"/>
        <v>16191</v>
      </c>
      <c r="P24" s="17">
        <f t="shared" si="3"/>
        <v>15636</v>
      </c>
      <c r="Q24" s="17">
        <f t="shared" si="4"/>
        <v>20</v>
      </c>
      <c r="R24" s="17">
        <f t="shared" si="5"/>
        <v>461</v>
      </c>
      <c r="S24" s="17">
        <f t="shared" si="6"/>
        <v>38116</v>
      </c>
    </row>
    <row r="25" spans="1:19" x14ac:dyDescent="0.25">
      <c r="A25" s="13" t="s">
        <v>37</v>
      </c>
      <c r="B25" s="11">
        <v>0</v>
      </c>
      <c r="C25" s="11">
        <v>0</v>
      </c>
      <c r="D25" s="11">
        <v>14</v>
      </c>
      <c r="E25" s="11">
        <v>2922</v>
      </c>
      <c r="F25" s="11">
        <v>0</v>
      </c>
      <c r="G25" s="11">
        <v>2633</v>
      </c>
      <c r="H25" s="11">
        <v>0</v>
      </c>
      <c r="I25" s="11">
        <v>0</v>
      </c>
      <c r="J25" s="11">
        <v>3</v>
      </c>
      <c r="K25" s="11">
        <v>0</v>
      </c>
      <c r="L25" s="11">
        <v>0</v>
      </c>
      <c r="M25" s="12">
        <f t="shared" si="0"/>
        <v>5572</v>
      </c>
      <c r="N25" s="11">
        <f t="shared" si="1"/>
        <v>14</v>
      </c>
      <c r="O25" s="11">
        <f t="shared" si="2"/>
        <v>2925</v>
      </c>
      <c r="P25" s="17">
        <f t="shared" si="3"/>
        <v>14</v>
      </c>
      <c r="Q25" s="17">
        <f t="shared" si="4"/>
        <v>2922</v>
      </c>
      <c r="R25" s="17">
        <f t="shared" si="5"/>
        <v>3</v>
      </c>
      <c r="S25" s="17">
        <f t="shared" si="6"/>
        <v>2633</v>
      </c>
    </row>
    <row r="26" spans="1:19" x14ac:dyDescent="0.25">
      <c r="A26" s="13" t="s">
        <v>38</v>
      </c>
      <c r="B26" s="11">
        <v>0</v>
      </c>
      <c r="C26" s="11">
        <v>0</v>
      </c>
      <c r="D26" s="11">
        <v>20</v>
      </c>
      <c r="E26" s="11">
        <v>9</v>
      </c>
      <c r="F26" s="11">
        <v>0</v>
      </c>
      <c r="G26" s="11">
        <v>1652</v>
      </c>
      <c r="H26" s="11">
        <v>0</v>
      </c>
      <c r="I26" s="11">
        <v>3</v>
      </c>
      <c r="J26" s="11">
        <v>7</v>
      </c>
      <c r="K26" s="11">
        <v>0</v>
      </c>
      <c r="L26" s="11">
        <v>0</v>
      </c>
      <c r="M26" s="12">
        <f t="shared" si="0"/>
        <v>1691</v>
      </c>
      <c r="N26" s="11">
        <f t="shared" si="1"/>
        <v>20</v>
      </c>
      <c r="O26" s="11">
        <f t="shared" si="2"/>
        <v>19</v>
      </c>
      <c r="P26" s="17">
        <f t="shared" si="3"/>
        <v>20</v>
      </c>
      <c r="Q26" s="17">
        <f t="shared" si="4"/>
        <v>9</v>
      </c>
      <c r="R26" s="17">
        <f t="shared" si="5"/>
        <v>10</v>
      </c>
      <c r="S26" s="17">
        <f t="shared" si="6"/>
        <v>1652</v>
      </c>
    </row>
    <row r="27" spans="1:19" x14ac:dyDescent="0.25">
      <c r="A27" s="13" t="s">
        <v>39</v>
      </c>
      <c r="B27" s="11">
        <v>0</v>
      </c>
      <c r="C27" s="11">
        <v>4697</v>
      </c>
      <c r="D27" s="11">
        <v>0</v>
      </c>
      <c r="E27" s="11">
        <v>123</v>
      </c>
      <c r="F27" s="11">
        <v>0</v>
      </c>
      <c r="G27" s="11">
        <v>3906</v>
      </c>
      <c r="H27" s="11">
        <v>629</v>
      </c>
      <c r="I27" s="11">
        <v>51</v>
      </c>
      <c r="J27" s="11">
        <v>68</v>
      </c>
      <c r="K27" s="11">
        <v>11</v>
      </c>
      <c r="L27" s="11">
        <v>8</v>
      </c>
      <c r="M27" s="12">
        <f t="shared" si="0"/>
        <v>9493</v>
      </c>
      <c r="N27" s="11">
        <f t="shared" si="1"/>
        <v>629</v>
      </c>
      <c r="O27" s="11">
        <f t="shared" si="2"/>
        <v>5568</v>
      </c>
      <c r="P27" s="17">
        <f t="shared" si="3"/>
        <v>4697</v>
      </c>
      <c r="Q27" s="17">
        <f t="shared" si="4"/>
        <v>123</v>
      </c>
      <c r="R27" s="17">
        <f t="shared" si="5"/>
        <v>138</v>
      </c>
      <c r="S27" s="17">
        <f t="shared" si="6"/>
        <v>4535</v>
      </c>
    </row>
    <row r="28" spans="1:19" x14ac:dyDescent="0.25">
      <c r="A28" s="14" t="s">
        <v>40</v>
      </c>
      <c r="B28" s="11">
        <v>76036</v>
      </c>
      <c r="C28" s="11">
        <v>0</v>
      </c>
      <c r="D28" s="11">
        <v>0</v>
      </c>
      <c r="E28" s="11">
        <v>125</v>
      </c>
      <c r="F28" s="11">
        <v>0</v>
      </c>
      <c r="G28" s="11">
        <v>860549</v>
      </c>
      <c r="H28" s="11">
        <v>136064</v>
      </c>
      <c r="I28" s="11">
        <v>804</v>
      </c>
      <c r="J28" s="11">
        <v>14</v>
      </c>
      <c r="K28" s="11">
        <v>2</v>
      </c>
      <c r="L28" s="11">
        <v>4</v>
      </c>
      <c r="M28" s="12">
        <f>SUM(B28:L28)</f>
        <v>1073598</v>
      </c>
      <c r="N28" s="11">
        <f t="shared" si="1"/>
        <v>136064</v>
      </c>
      <c r="O28" s="11">
        <f t="shared" si="2"/>
        <v>137007</v>
      </c>
      <c r="P28" s="17">
        <f t="shared" si="3"/>
        <v>76036</v>
      </c>
      <c r="Q28" s="17">
        <f t="shared" si="4"/>
        <v>125</v>
      </c>
      <c r="R28" s="17">
        <f t="shared" si="5"/>
        <v>824</v>
      </c>
      <c r="S28" s="17">
        <f t="shared" si="6"/>
        <v>996613</v>
      </c>
    </row>
    <row r="29" spans="1:19" x14ac:dyDescent="0.25">
      <c r="A29" s="13" t="s">
        <v>41</v>
      </c>
      <c r="B29" s="11">
        <v>2583</v>
      </c>
      <c r="C29" s="11">
        <v>0</v>
      </c>
      <c r="D29" s="11">
        <v>0</v>
      </c>
      <c r="E29" s="11">
        <v>15</v>
      </c>
      <c r="F29" s="11">
        <v>0</v>
      </c>
      <c r="G29" s="11">
        <v>3368</v>
      </c>
      <c r="H29" s="11">
        <v>0</v>
      </c>
      <c r="I29" s="11">
        <v>5</v>
      </c>
      <c r="J29" s="11">
        <v>38</v>
      </c>
      <c r="K29" s="11">
        <v>8</v>
      </c>
      <c r="L29" s="11">
        <v>1</v>
      </c>
      <c r="M29" s="12">
        <f t="shared" si="0"/>
        <v>6018</v>
      </c>
      <c r="N29" s="11">
        <f t="shared" si="1"/>
        <v>0</v>
      </c>
      <c r="O29" s="11">
        <f t="shared" si="2"/>
        <v>58</v>
      </c>
      <c r="P29" s="17">
        <f t="shared" si="3"/>
        <v>2583</v>
      </c>
      <c r="Q29" s="17">
        <f t="shared" si="4"/>
        <v>15</v>
      </c>
      <c r="R29" s="17">
        <f t="shared" si="5"/>
        <v>52</v>
      </c>
      <c r="S29" s="17">
        <f t="shared" si="6"/>
        <v>3368</v>
      </c>
    </row>
    <row r="30" spans="1:19" x14ac:dyDescent="0.25">
      <c r="A30" s="13" t="s">
        <v>42</v>
      </c>
      <c r="B30" s="11">
        <v>4124</v>
      </c>
      <c r="C30" s="11">
        <v>0</v>
      </c>
      <c r="D30" s="11">
        <v>0</v>
      </c>
      <c r="E30" s="11">
        <v>45</v>
      </c>
      <c r="F30" s="11">
        <v>0</v>
      </c>
      <c r="G30" s="11">
        <v>183857</v>
      </c>
      <c r="H30" s="11">
        <v>0</v>
      </c>
      <c r="I30" s="11">
        <v>266</v>
      </c>
      <c r="J30" s="11">
        <v>4</v>
      </c>
      <c r="K30" s="11">
        <v>0</v>
      </c>
      <c r="L30" s="11">
        <v>0</v>
      </c>
      <c r="M30" s="12">
        <f t="shared" si="0"/>
        <v>188296</v>
      </c>
      <c r="N30" s="11">
        <f t="shared" si="1"/>
        <v>0</v>
      </c>
      <c r="O30" s="11">
        <f t="shared" si="2"/>
        <v>315</v>
      </c>
      <c r="P30" s="17">
        <f t="shared" si="3"/>
        <v>4124</v>
      </c>
      <c r="Q30" s="17">
        <f t="shared" si="4"/>
        <v>45</v>
      </c>
      <c r="R30" s="17">
        <f t="shared" si="5"/>
        <v>270</v>
      </c>
      <c r="S30" s="17">
        <f t="shared" si="6"/>
        <v>183857</v>
      </c>
    </row>
    <row r="31" spans="1:19" x14ac:dyDescent="0.25">
      <c r="A31" s="13" t="s">
        <v>43</v>
      </c>
      <c r="B31" s="11">
        <v>7828</v>
      </c>
      <c r="C31" s="11">
        <v>0</v>
      </c>
      <c r="D31" s="11">
        <v>0</v>
      </c>
      <c r="E31" s="11">
        <v>0</v>
      </c>
      <c r="F31" s="11">
        <v>0</v>
      </c>
      <c r="G31" s="11">
        <v>434645</v>
      </c>
      <c r="H31" s="11">
        <v>56883</v>
      </c>
      <c r="I31" s="11">
        <v>0</v>
      </c>
      <c r="J31" s="11">
        <v>0</v>
      </c>
      <c r="K31" s="11">
        <v>0</v>
      </c>
      <c r="L31" s="11">
        <v>0</v>
      </c>
      <c r="M31" s="12">
        <f t="shared" si="0"/>
        <v>499356</v>
      </c>
      <c r="N31" s="11">
        <f t="shared" si="1"/>
        <v>56883</v>
      </c>
      <c r="O31" s="11">
        <f t="shared" si="2"/>
        <v>56883</v>
      </c>
      <c r="P31" s="17">
        <f t="shared" si="3"/>
        <v>7828</v>
      </c>
      <c r="Q31" s="17">
        <f t="shared" si="4"/>
        <v>0</v>
      </c>
      <c r="R31" s="17">
        <f t="shared" si="5"/>
        <v>0</v>
      </c>
      <c r="S31" s="17">
        <f t="shared" si="6"/>
        <v>491528</v>
      </c>
    </row>
    <row r="32" spans="1:19" x14ac:dyDescent="0.25">
      <c r="A32" s="13" t="s">
        <v>44</v>
      </c>
      <c r="B32" s="11">
        <v>847</v>
      </c>
      <c r="C32" s="11">
        <v>0</v>
      </c>
      <c r="D32" s="11">
        <v>0</v>
      </c>
      <c r="E32" s="11">
        <v>5</v>
      </c>
      <c r="F32" s="11">
        <v>0</v>
      </c>
      <c r="G32" s="11">
        <v>11981</v>
      </c>
      <c r="H32" s="11">
        <v>0</v>
      </c>
      <c r="I32" s="11">
        <v>25</v>
      </c>
      <c r="J32" s="11">
        <v>75</v>
      </c>
      <c r="K32" s="11">
        <v>0</v>
      </c>
      <c r="L32" s="11">
        <v>0</v>
      </c>
      <c r="M32" s="12">
        <f t="shared" si="0"/>
        <v>12933</v>
      </c>
      <c r="N32" s="11">
        <f t="shared" si="1"/>
        <v>0</v>
      </c>
      <c r="O32" s="11">
        <f t="shared" si="2"/>
        <v>105</v>
      </c>
      <c r="P32" s="17">
        <f t="shared" si="3"/>
        <v>847</v>
      </c>
      <c r="Q32" s="17">
        <f t="shared" si="4"/>
        <v>5</v>
      </c>
      <c r="R32" s="17">
        <f t="shared" si="5"/>
        <v>100</v>
      </c>
      <c r="S32" s="17">
        <f t="shared" si="6"/>
        <v>11981</v>
      </c>
    </row>
    <row r="33" spans="1:19" x14ac:dyDescent="0.25">
      <c r="A33" s="13" t="s">
        <v>45</v>
      </c>
      <c r="B33" s="11">
        <v>23873</v>
      </c>
      <c r="C33" s="11">
        <v>0</v>
      </c>
      <c r="D33" s="11">
        <v>0</v>
      </c>
      <c r="E33" s="11">
        <v>4</v>
      </c>
      <c r="F33" s="11">
        <v>0</v>
      </c>
      <c r="G33" s="11">
        <v>221414</v>
      </c>
      <c r="H33" s="11">
        <v>41</v>
      </c>
      <c r="I33" s="11">
        <v>56</v>
      </c>
      <c r="J33" s="11">
        <v>29</v>
      </c>
      <c r="K33" s="11">
        <v>1</v>
      </c>
      <c r="L33" s="11">
        <v>2</v>
      </c>
      <c r="M33" s="12">
        <f t="shared" si="0"/>
        <v>245420</v>
      </c>
      <c r="N33" s="11">
        <f t="shared" si="1"/>
        <v>41</v>
      </c>
      <c r="O33" s="11">
        <f t="shared" si="2"/>
        <v>130</v>
      </c>
      <c r="P33" s="17">
        <f>B33+C33+D33</f>
        <v>23873</v>
      </c>
      <c r="Q33" s="17">
        <f t="shared" si="4"/>
        <v>4</v>
      </c>
      <c r="R33" s="17">
        <f t="shared" si="5"/>
        <v>88</v>
      </c>
      <c r="S33" s="17">
        <f t="shared" si="6"/>
        <v>221455</v>
      </c>
    </row>
    <row r="34" spans="1:19" x14ac:dyDescent="0.25">
      <c r="A34" s="13" t="s">
        <v>46</v>
      </c>
      <c r="B34" s="11">
        <v>54632</v>
      </c>
      <c r="C34" s="11">
        <v>0</v>
      </c>
      <c r="D34" s="11">
        <v>0</v>
      </c>
      <c r="E34" s="11">
        <v>411</v>
      </c>
      <c r="F34" s="11">
        <v>50</v>
      </c>
      <c r="G34" s="11">
        <v>9380</v>
      </c>
      <c r="H34" s="11">
        <v>559</v>
      </c>
      <c r="I34" s="11">
        <v>217</v>
      </c>
      <c r="J34" s="11">
        <v>17</v>
      </c>
      <c r="K34" s="11">
        <v>0</v>
      </c>
      <c r="L34" s="11">
        <v>0</v>
      </c>
      <c r="M34" s="12">
        <f t="shared" si="0"/>
        <v>65266</v>
      </c>
      <c r="N34" s="11">
        <f t="shared" si="1"/>
        <v>609</v>
      </c>
      <c r="O34" s="11">
        <f t="shared" si="2"/>
        <v>1204</v>
      </c>
      <c r="P34" s="17">
        <f t="shared" si="3"/>
        <v>54632</v>
      </c>
      <c r="Q34" s="17">
        <f t="shared" si="4"/>
        <v>461</v>
      </c>
      <c r="R34" s="17">
        <f t="shared" si="5"/>
        <v>234</v>
      </c>
      <c r="S34" s="17">
        <f t="shared" si="6"/>
        <v>9939</v>
      </c>
    </row>
    <row r="35" spans="1:19" x14ac:dyDescent="0.25">
      <c r="A35" s="13" t="s">
        <v>47</v>
      </c>
      <c r="B35" s="11">
        <v>1677</v>
      </c>
      <c r="C35" s="11">
        <v>0</v>
      </c>
      <c r="D35" s="11">
        <v>0</v>
      </c>
      <c r="E35" s="11">
        <v>7</v>
      </c>
      <c r="F35" s="11">
        <v>0</v>
      </c>
      <c r="G35" s="11">
        <v>7294</v>
      </c>
      <c r="H35" s="11">
        <v>43</v>
      </c>
      <c r="I35" s="11">
        <v>6</v>
      </c>
      <c r="J35" s="11">
        <v>0</v>
      </c>
      <c r="K35" s="11">
        <v>0</v>
      </c>
      <c r="L35" s="11">
        <v>0</v>
      </c>
      <c r="M35" s="12">
        <f t="shared" si="0"/>
        <v>9027</v>
      </c>
      <c r="N35" s="11">
        <f t="shared" si="1"/>
        <v>43</v>
      </c>
      <c r="O35" s="11">
        <f t="shared" si="2"/>
        <v>56</v>
      </c>
      <c r="P35" s="17">
        <f t="shared" si="3"/>
        <v>1677</v>
      </c>
      <c r="Q35" s="17">
        <f t="shared" si="4"/>
        <v>7</v>
      </c>
      <c r="R35" s="17">
        <f t="shared" si="5"/>
        <v>6</v>
      </c>
      <c r="S35" s="17">
        <f t="shared" si="6"/>
        <v>7337</v>
      </c>
    </row>
    <row r="36" spans="1:19" x14ac:dyDescent="0.25">
      <c r="A36" s="13" t="s">
        <v>48</v>
      </c>
      <c r="B36" s="11">
        <v>26546</v>
      </c>
      <c r="C36" s="11">
        <v>0</v>
      </c>
      <c r="D36" s="11">
        <v>0</v>
      </c>
      <c r="E36" s="11">
        <v>251</v>
      </c>
      <c r="F36" s="11">
        <v>0</v>
      </c>
      <c r="G36" s="11">
        <v>63621</v>
      </c>
      <c r="H36" s="11">
        <v>4493</v>
      </c>
      <c r="I36" s="11">
        <v>230</v>
      </c>
      <c r="J36" s="11">
        <v>3</v>
      </c>
      <c r="K36" s="11">
        <v>0</v>
      </c>
      <c r="L36" s="11">
        <v>0</v>
      </c>
      <c r="M36" s="12">
        <f t="shared" si="0"/>
        <v>95144</v>
      </c>
      <c r="N36" s="11">
        <f t="shared" si="1"/>
        <v>4493</v>
      </c>
      <c r="O36" s="11">
        <f t="shared" si="2"/>
        <v>4977</v>
      </c>
      <c r="P36" s="17">
        <f t="shared" si="3"/>
        <v>26546</v>
      </c>
      <c r="Q36" s="17">
        <f t="shared" si="4"/>
        <v>251</v>
      </c>
      <c r="R36" s="17">
        <f t="shared" si="5"/>
        <v>233</v>
      </c>
      <c r="S36" s="17">
        <f t="shared" si="6"/>
        <v>68114</v>
      </c>
    </row>
    <row r="37" spans="1:19" x14ac:dyDescent="0.25">
      <c r="A37" s="15" t="s">
        <v>49</v>
      </c>
      <c r="B37" s="11">
        <v>6314</v>
      </c>
      <c r="C37" s="11">
        <v>0</v>
      </c>
      <c r="D37" s="11">
        <v>0</v>
      </c>
      <c r="E37" s="11">
        <v>174</v>
      </c>
      <c r="F37" s="11">
        <v>0</v>
      </c>
      <c r="G37" s="11">
        <v>9041</v>
      </c>
      <c r="H37" s="11">
        <v>1871</v>
      </c>
      <c r="I37" s="11">
        <v>77</v>
      </c>
      <c r="J37" s="11">
        <v>8</v>
      </c>
      <c r="K37" s="11">
        <v>6</v>
      </c>
      <c r="L37" s="11">
        <v>0</v>
      </c>
      <c r="M37" s="12">
        <f t="shared" si="0"/>
        <v>17491</v>
      </c>
      <c r="N37" s="11">
        <f t="shared" si="1"/>
        <v>1871</v>
      </c>
      <c r="O37" s="11">
        <f t="shared" si="2"/>
        <v>2130</v>
      </c>
      <c r="P37" s="17">
        <f t="shared" si="3"/>
        <v>6314</v>
      </c>
      <c r="Q37" s="17">
        <f t="shared" si="4"/>
        <v>174</v>
      </c>
      <c r="R37" s="17">
        <f t="shared" si="5"/>
        <v>91</v>
      </c>
      <c r="S37" s="17">
        <f t="shared" si="6"/>
        <v>10912</v>
      </c>
    </row>
    <row r="38" spans="1:19" x14ac:dyDescent="0.25">
      <c r="A38" s="15" t="s">
        <v>50</v>
      </c>
      <c r="B38" s="11">
        <v>20590</v>
      </c>
      <c r="C38" s="11">
        <v>0</v>
      </c>
      <c r="D38" s="11">
        <v>0</v>
      </c>
      <c r="E38" s="11">
        <v>255</v>
      </c>
      <c r="F38" s="11">
        <v>0</v>
      </c>
      <c r="G38" s="11">
        <v>36481</v>
      </c>
      <c r="H38" s="11">
        <v>0</v>
      </c>
      <c r="I38" s="11">
        <v>57</v>
      </c>
      <c r="J38" s="11">
        <v>0</v>
      </c>
      <c r="K38" s="11">
        <v>0</v>
      </c>
      <c r="L38" s="11">
        <v>0</v>
      </c>
      <c r="M38" s="12">
        <f t="shared" si="0"/>
        <v>57383</v>
      </c>
      <c r="N38" s="11">
        <f t="shared" si="1"/>
        <v>0</v>
      </c>
      <c r="O38" s="11">
        <f t="shared" si="2"/>
        <v>312</v>
      </c>
      <c r="P38" s="17">
        <f t="shared" si="3"/>
        <v>20590</v>
      </c>
      <c r="Q38" s="17">
        <f t="shared" si="4"/>
        <v>255</v>
      </c>
      <c r="R38" s="17">
        <f t="shared" si="5"/>
        <v>57</v>
      </c>
      <c r="S38" s="17">
        <f t="shared" si="6"/>
        <v>36481</v>
      </c>
    </row>
    <row r="39" spans="1:19" x14ac:dyDescent="0.25">
      <c r="A39" s="13" t="s">
        <v>51</v>
      </c>
      <c r="B39" s="11">
        <v>16008</v>
      </c>
      <c r="C39" s="11">
        <v>0</v>
      </c>
      <c r="D39" s="11">
        <v>0</v>
      </c>
      <c r="E39" s="11">
        <v>13</v>
      </c>
      <c r="F39" s="11">
        <v>0</v>
      </c>
      <c r="G39" s="11">
        <v>17453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2">
        <f t="shared" si="0"/>
        <v>33474</v>
      </c>
      <c r="N39" s="11">
        <f t="shared" si="1"/>
        <v>0</v>
      </c>
      <c r="O39" s="11">
        <f t="shared" si="2"/>
        <v>13</v>
      </c>
      <c r="P39" s="17">
        <f t="shared" si="3"/>
        <v>16008</v>
      </c>
      <c r="Q39" s="17">
        <f t="shared" si="4"/>
        <v>13</v>
      </c>
      <c r="R39" s="17">
        <f t="shared" si="5"/>
        <v>0</v>
      </c>
      <c r="S39" s="17">
        <f t="shared" si="6"/>
        <v>17453</v>
      </c>
    </row>
    <row r="40" spans="1:19" x14ac:dyDescent="0.25">
      <c r="A40" s="13" t="s">
        <v>52</v>
      </c>
      <c r="B40" s="11">
        <v>391</v>
      </c>
      <c r="C40" s="11">
        <v>0</v>
      </c>
      <c r="D40" s="11">
        <v>0</v>
      </c>
      <c r="E40" s="11">
        <v>11</v>
      </c>
      <c r="F40" s="11">
        <v>0</v>
      </c>
      <c r="G40" s="11">
        <v>14675</v>
      </c>
      <c r="H40" s="11">
        <v>1482</v>
      </c>
      <c r="I40" s="11">
        <v>17</v>
      </c>
      <c r="J40" s="11">
        <v>0</v>
      </c>
      <c r="K40" s="11">
        <v>0</v>
      </c>
      <c r="L40" s="11">
        <v>4</v>
      </c>
      <c r="M40" s="12">
        <f t="shared" si="0"/>
        <v>16580</v>
      </c>
      <c r="N40" s="11">
        <f t="shared" si="1"/>
        <v>1482</v>
      </c>
      <c r="O40" s="11">
        <f t="shared" si="2"/>
        <v>1510</v>
      </c>
      <c r="P40" s="17">
        <f t="shared" si="3"/>
        <v>391</v>
      </c>
      <c r="Q40" s="17">
        <f t="shared" si="4"/>
        <v>11</v>
      </c>
      <c r="R40" s="17">
        <f t="shared" si="5"/>
        <v>21</v>
      </c>
      <c r="S40" s="17">
        <f t="shared" si="6"/>
        <v>16157</v>
      </c>
    </row>
    <row r="41" spans="1:19" x14ac:dyDescent="0.25">
      <c r="A41" s="13" t="s">
        <v>53</v>
      </c>
      <c r="B41" s="11">
        <f>SUM(B4:B40)</f>
        <v>241449</v>
      </c>
      <c r="C41" s="11">
        <f t="shared" ref="C41:L41" si="7">SUM(C4:C40)</f>
        <v>181608</v>
      </c>
      <c r="D41" s="11">
        <f t="shared" si="7"/>
        <v>29173</v>
      </c>
      <c r="E41" s="11">
        <f t="shared" si="7"/>
        <v>53054</v>
      </c>
      <c r="F41" s="11">
        <f t="shared" si="7"/>
        <v>1395</v>
      </c>
      <c r="G41" s="11">
        <f t="shared" si="7"/>
        <v>2761476</v>
      </c>
      <c r="H41" s="11">
        <f t="shared" si="7"/>
        <v>375826</v>
      </c>
      <c r="I41" s="11">
        <f t="shared" si="7"/>
        <v>14520</v>
      </c>
      <c r="J41" s="11">
        <f t="shared" si="7"/>
        <v>20810</v>
      </c>
      <c r="K41" s="11">
        <f t="shared" si="7"/>
        <v>484</v>
      </c>
      <c r="L41" s="11">
        <f t="shared" si="7"/>
        <v>666</v>
      </c>
      <c r="M41" s="12">
        <f t="shared" si="0"/>
        <v>3680461</v>
      </c>
      <c r="N41" s="11">
        <f t="shared" si="1"/>
        <v>406394</v>
      </c>
      <c r="O41" s="11">
        <f t="shared" si="2"/>
        <v>645818</v>
      </c>
      <c r="P41" s="17">
        <f t="shared" si="3"/>
        <v>452230</v>
      </c>
      <c r="Q41" s="17">
        <f t="shared" si="4"/>
        <v>54449</v>
      </c>
      <c r="R41" s="17">
        <f t="shared" si="5"/>
        <v>36480</v>
      </c>
      <c r="S41" s="17">
        <f t="shared" si="6"/>
        <v>3137302</v>
      </c>
    </row>
    <row r="42" spans="1:19" x14ac:dyDescent="0.25">
      <c r="A42" s="13" t="s">
        <v>54</v>
      </c>
      <c r="B42" s="11">
        <v>0</v>
      </c>
      <c r="C42" s="11">
        <v>10826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2">
        <f t="shared" si="0"/>
        <v>10826</v>
      </c>
      <c r="N42" s="11">
        <f t="shared" si="1"/>
        <v>0</v>
      </c>
      <c r="O42" s="11">
        <f t="shared" si="2"/>
        <v>10826</v>
      </c>
      <c r="P42" s="17">
        <f t="shared" si="3"/>
        <v>10826</v>
      </c>
      <c r="Q42" s="17">
        <f t="shared" si="4"/>
        <v>0</v>
      </c>
      <c r="R42" s="17">
        <f t="shared" si="5"/>
        <v>0</v>
      </c>
      <c r="S42" s="17">
        <f t="shared" si="6"/>
        <v>0</v>
      </c>
    </row>
    <row r="43" spans="1:19" x14ac:dyDescent="0.25">
      <c r="A43" s="13" t="s">
        <v>55</v>
      </c>
      <c r="B43" s="11">
        <v>0</v>
      </c>
      <c r="C43" s="11"/>
      <c r="D43" s="11">
        <v>4</v>
      </c>
      <c r="E43" s="11">
        <v>0</v>
      </c>
      <c r="F43" s="11">
        <v>0</v>
      </c>
      <c r="G43" s="11">
        <v>0</v>
      </c>
      <c r="H43" s="11">
        <v>0</v>
      </c>
      <c r="I43" s="11">
        <v>479</v>
      </c>
      <c r="J43" s="11">
        <v>0</v>
      </c>
      <c r="K43" s="11">
        <v>25</v>
      </c>
      <c r="L43" s="11">
        <v>16</v>
      </c>
      <c r="M43" s="12">
        <f t="shared" si="0"/>
        <v>524</v>
      </c>
      <c r="N43" s="11">
        <f t="shared" si="1"/>
        <v>4</v>
      </c>
      <c r="O43" s="11">
        <f t="shared" si="2"/>
        <v>479</v>
      </c>
      <c r="P43" s="17">
        <f t="shared" si="3"/>
        <v>4</v>
      </c>
      <c r="Q43" s="17">
        <f t="shared" si="4"/>
        <v>0</v>
      </c>
      <c r="R43" s="17">
        <f t="shared" si="5"/>
        <v>520</v>
      </c>
      <c r="S43" s="17">
        <f t="shared" si="6"/>
        <v>0</v>
      </c>
    </row>
    <row r="44" spans="1:19" x14ac:dyDescent="0.25">
      <c r="A44" s="13" t="s">
        <v>56</v>
      </c>
      <c r="B44" s="11">
        <v>0</v>
      </c>
      <c r="C44" s="11">
        <v>37737</v>
      </c>
      <c r="D44" s="11">
        <v>0</v>
      </c>
      <c r="E44" s="11">
        <v>1183</v>
      </c>
      <c r="F44" s="11">
        <v>0</v>
      </c>
      <c r="G44" s="11">
        <v>0</v>
      </c>
      <c r="H44" s="11">
        <v>0</v>
      </c>
      <c r="I44" s="11">
        <v>1153</v>
      </c>
      <c r="J44" s="11">
        <v>0</v>
      </c>
      <c r="K44" s="11">
        <v>47</v>
      </c>
      <c r="L44" s="11">
        <v>72</v>
      </c>
      <c r="M44" s="12">
        <f t="shared" si="0"/>
        <v>40192</v>
      </c>
      <c r="N44" s="11">
        <f t="shared" si="1"/>
        <v>0</v>
      </c>
      <c r="O44" s="11">
        <f t="shared" si="2"/>
        <v>40073</v>
      </c>
      <c r="P44" s="17">
        <f t="shared" si="3"/>
        <v>37737</v>
      </c>
      <c r="Q44" s="17">
        <f t="shared" si="4"/>
        <v>1183</v>
      </c>
      <c r="R44" s="17">
        <f t="shared" si="5"/>
        <v>1272</v>
      </c>
      <c r="S44" s="17">
        <f t="shared" si="6"/>
        <v>0</v>
      </c>
    </row>
    <row r="45" spans="1:19" x14ac:dyDescent="0.25">
      <c r="A45" s="13" t="s">
        <v>57</v>
      </c>
      <c r="B45" s="11">
        <f>SUM(B41:B44)</f>
        <v>241449</v>
      </c>
      <c r="C45" s="11">
        <f t="shared" ref="C45:L45" si="8">SUM(C41:C44)</f>
        <v>230171</v>
      </c>
      <c r="D45" s="11">
        <f t="shared" si="8"/>
        <v>29177</v>
      </c>
      <c r="E45" s="11">
        <f t="shared" si="8"/>
        <v>54237</v>
      </c>
      <c r="F45" s="11">
        <f t="shared" si="8"/>
        <v>1395</v>
      </c>
      <c r="G45" s="11">
        <f t="shared" si="8"/>
        <v>2761476</v>
      </c>
      <c r="H45" s="11">
        <f t="shared" si="8"/>
        <v>375826</v>
      </c>
      <c r="I45" s="11">
        <f t="shared" si="8"/>
        <v>16152</v>
      </c>
      <c r="J45" s="11">
        <f t="shared" si="8"/>
        <v>20810</v>
      </c>
      <c r="K45" s="11">
        <f t="shared" si="8"/>
        <v>556</v>
      </c>
      <c r="L45" s="11">
        <f t="shared" si="8"/>
        <v>754</v>
      </c>
      <c r="M45" s="12">
        <f>SUM(M41:M44)</f>
        <v>3732003</v>
      </c>
      <c r="N45" s="12">
        <f>SUM(N41:N44)</f>
        <v>406398</v>
      </c>
      <c r="O45" s="11">
        <f t="shared" si="2"/>
        <v>697196</v>
      </c>
      <c r="P45" s="17">
        <f t="shared" si="3"/>
        <v>500797</v>
      </c>
      <c r="Q45" s="17">
        <f t="shared" si="4"/>
        <v>55632</v>
      </c>
      <c r="R45" s="17">
        <f t="shared" si="5"/>
        <v>38272</v>
      </c>
      <c r="S45" s="17">
        <f t="shared" si="6"/>
        <v>3137302</v>
      </c>
    </row>
    <row r="49" spans="5:5" x14ac:dyDescent="0.25">
      <c r="E49" s="7"/>
    </row>
  </sheetData>
  <mergeCells count="3">
    <mergeCell ref="P2:S2"/>
    <mergeCell ref="I1:O1"/>
    <mergeCell ref="I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 contacts 18-19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Parker</dc:creator>
  <cp:lastModifiedBy>lk33</cp:lastModifiedBy>
  <dcterms:created xsi:type="dcterms:W3CDTF">2020-01-24T16:52:52Z</dcterms:created>
  <dcterms:modified xsi:type="dcterms:W3CDTF">2020-01-27T12:10:05Z</dcterms:modified>
</cp:coreProperties>
</file>