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F913C3C-B5C6-48B4-9529-D5A5158363A0}" xr6:coauthVersionLast="47" xr6:coauthVersionMax="47" xr10:uidLastSave="{00000000-0000-0000-0000-000000000000}"/>
  <bookViews>
    <workbookView xWindow="28680" yWindow="-120" windowWidth="21840" windowHeight="13020" xr2:uid="{41BB3E2E-B9DC-4B60-9792-480150A3E1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31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" i="1"/>
  <c r="Q40" i="1" s="1"/>
  <c r="Q43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" i="1"/>
  <c r="N40" i="1" s="1"/>
  <c r="M41" i="1"/>
  <c r="M42" i="1"/>
  <c r="M4" i="1"/>
  <c r="M5" i="1"/>
  <c r="M40" i="1" s="1"/>
  <c r="M43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" i="1"/>
  <c r="P43" i="1"/>
  <c r="P40" i="1"/>
  <c r="P41" i="1"/>
  <c r="P4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" i="1"/>
  <c r="T40" i="1"/>
  <c r="T41" i="1"/>
  <c r="T42" i="1"/>
  <c r="T4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33" i="1"/>
  <c r="S34" i="1"/>
  <c r="S35" i="1"/>
  <c r="S36" i="1"/>
  <c r="S37" i="1"/>
  <c r="S38" i="1"/>
  <c r="S40" i="1"/>
  <c r="S41" i="1"/>
  <c r="S42" i="1"/>
  <c r="S43" i="1"/>
  <c r="R40" i="1"/>
  <c r="R41" i="1"/>
  <c r="R42" i="1"/>
  <c r="R4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" i="1"/>
  <c r="Q41" i="1"/>
  <c r="Q42" i="1"/>
</calcChain>
</file>

<file path=xl/sharedStrings.xml><?xml version="1.0" encoding="utf-8"?>
<sst xmlns="http://schemas.openxmlformats.org/spreadsheetml/2006/main" count="62" uniqueCount="62">
  <si>
    <t xml:space="preserve">Digital Access </t>
  </si>
  <si>
    <t>Live Chat agent</t>
  </si>
  <si>
    <t>Emails received</t>
  </si>
  <si>
    <t>Overall total by any contact method</t>
  </si>
  <si>
    <t>Total for SR's and eforms</t>
  </si>
  <si>
    <t>Total excluding SR's and eforms</t>
  </si>
  <si>
    <t xml:space="preserve">Community Safety </t>
  </si>
  <si>
    <t>Building Control</t>
  </si>
  <si>
    <t>Markets</t>
  </si>
  <si>
    <t>Waste</t>
  </si>
  <si>
    <t>Highways &amp; Engineering</t>
  </si>
  <si>
    <t>Planning</t>
  </si>
  <si>
    <t>Parking Services</t>
  </si>
  <si>
    <t>Licensing</t>
  </si>
  <si>
    <t>Housing</t>
  </si>
  <si>
    <t xml:space="preserve">Better Living </t>
  </si>
  <si>
    <t>Environmental Health</t>
  </si>
  <si>
    <t>Elections</t>
  </si>
  <si>
    <t xml:space="preserve">Blue Badges </t>
  </si>
  <si>
    <t>School Admissions</t>
  </si>
  <si>
    <t>Benefits</t>
  </si>
  <si>
    <t>Council Tax</t>
  </si>
  <si>
    <t>Nationality Checking Service/SCS</t>
  </si>
  <si>
    <t>Registrars</t>
  </si>
  <si>
    <t>Land Charges</t>
  </si>
  <si>
    <t xml:space="preserve">Business Rates </t>
  </si>
  <si>
    <t>Tourist Information</t>
  </si>
  <si>
    <t>Theatres</t>
  </si>
  <si>
    <t>Funeral Services</t>
  </si>
  <si>
    <t>Libraries</t>
  </si>
  <si>
    <t>Gateway to Care/Adult Health &amp; Social Care</t>
  </si>
  <si>
    <t>Networks/Traffic</t>
  </si>
  <si>
    <t>Schools</t>
  </si>
  <si>
    <t>Childrens Social Care</t>
  </si>
  <si>
    <t>Any other Children's services</t>
  </si>
  <si>
    <t>Adult Learning</t>
  </si>
  <si>
    <t>Business &amp; Economy</t>
  </si>
  <si>
    <t>Total Customer Contact for services listed</t>
  </si>
  <si>
    <t xml:space="preserve">Total of all other services not listed </t>
  </si>
  <si>
    <t>General Enquiries</t>
  </si>
  <si>
    <t>Total Customer + all other contacts</t>
  </si>
  <si>
    <t>F2F</t>
  </si>
  <si>
    <t>CMBC telephone</t>
  </si>
  <si>
    <t xml:space="preserve">Early Advice and Support Team </t>
  </si>
  <si>
    <t>Green Spaces and Street Scene</t>
  </si>
  <si>
    <t xml:space="preserve">Concessionary bus passes </t>
  </si>
  <si>
    <t>Sport and Leisure</t>
  </si>
  <si>
    <t xml:space="preserve">Recruitment </t>
  </si>
  <si>
    <t>Services</t>
  </si>
  <si>
    <t>Totals</t>
  </si>
  <si>
    <t>Customer First Inbound calls</t>
  </si>
  <si>
    <t>Customer First service requests</t>
  </si>
  <si>
    <t>Customer First in person enquiries</t>
  </si>
  <si>
    <t>Unique web visits</t>
  </si>
  <si>
    <t>E-forms</t>
  </si>
  <si>
    <t xml:space="preserve">Live Chat Digital Assistant </t>
  </si>
  <si>
    <t>Facebook messages responded to</t>
  </si>
  <si>
    <t>Twitter messages responded to</t>
  </si>
  <si>
    <t>Total for CF, F2F, Eforms, Email and Chat</t>
  </si>
  <si>
    <t>Customer First (phonecalls and SRs)</t>
  </si>
  <si>
    <t>Digital Access</t>
  </si>
  <si>
    <t>Web inc Eforms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</si>
</sst>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A095-1141-4CD6-A81F-9BA5542114EE}">
  <dimension ref="A1:T4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8.6640625" defaultRowHeight="13.8" x14ac:dyDescent="0.25"/>
  <cols>
    <col min="1" max="1" width="43.6640625" style="1" bestFit="1" customWidth="1"/>
    <col min="2" max="2" width="17.88671875" style="7" bestFit="1" customWidth="1"/>
    <col min="3" max="3" width="29.33203125" style="7" bestFit="1" customWidth="1"/>
    <col min="4" max="4" width="33" style="7" bestFit="1" customWidth="1"/>
    <col min="5" max="5" width="35.44140625" style="7" bestFit="1" customWidth="1"/>
    <col min="6" max="6" width="18.44140625" style="7" bestFit="1" customWidth="1"/>
    <col min="7" max="7" width="9" style="7" bestFit="1" customWidth="1"/>
    <col min="8" max="8" width="16.44140625" style="7" bestFit="1" customWidth="1"/>
    <col min="9" max="10" width="16.5546875" style="7" bestFit="1" customWidth="1"/>
    <col min="11" max="11" width="21" style="7" bestFit="1" customWidth="1"/>
    <col min="12" max="12" width="18.33203125" style="7" bestFit="1" customWidth="1"/>
    <col min="13" max="13" width="27.5546875" style="7" bestFit="1" customWidth="1"/>
    <col min="14" max="14" width="18.5546875" style="7" bestFit="1" customWidth="1"/>
    <col min="15" max="15" width="25.44140625" style="7" bestFit="1" customWidth="1"/>
    <col min="16" max="16" width="26" style="7" bestFit="1" customWidth="1"/>
    <col min="17" max="17" width="27.5546875" style="7" bestFit="1" customWidth="1"/>
    <col min="18" max="18" width="16.6640625" style="7" customWidth="1"/>
    <col min="19" max="19" width="14.5546875" style="7" bestFit="1" customWidth="1"/>
    <col min="20" max="20" width="16.109375" style="7" bestFit="1" customWidth="1"/>
    <col min="21" max="25" width="15.109375" style="1" customWidth="1"/>
    <col min="26" max="16384" width="8.6640625" style="1"/>
  </cols>
  <sheetData>
    <row r="1" spans="1:20" s="8" customFormat="1" x14ac:dyDescent="0.25">
      <c r="A1" s="13" t="s">
        <v>48</v>
      </c>
      <c r="B1" s="11" t="s">
        <v>42</v>
      </c>
      <c r="C1" s="11" t="s">
        <v>50</v>
      </c>
      <c r="D1" s="11" t="s">
        <v>51</v>
      </c>
      <c r="E1" s="11" t="s">
        <v>52</v>
      </c>
      <c r="F1" s="11" t="s">
        <v>53</v>
      </c>
      <c r="G1" s="11" t="s">
        <v>54</v>
      </c>
      <c r="H1" s="12" t="s">
        <v>0</v>
      </c>
      <c r="I1" s="12"/>
      <c r="J1" s="12"/>
      <c r="K1" s="12"/>
      <c r="L1" s="12"/>
      <c r="M1" s="12" t="s">
        <v>49</v>
      </c>
      <c r="N1" s="12"/>
      <c r="O1" s="12"/>
      <c r="P1" s="12"/>
      <c r="Q1" s="12"/>
      <c r="R1" s="12"/>
      <c r="S1" s="12"/>
      <c r="T1" s="12"/>
    </row>
    <row r="2" spans="1:20" s="8" customFormat="1" ht="41.4" x14ac:dyDescent="0.25">
      <c r="A2" s="13"/>
      <c r="B2" s="11"/>
      <c r="C2" s="11"/>
      <c r="D2" s="11"/>
      <c r="E2" s="11"/>
      <c r="F2" s="11"/>
      <c r="G2" s="11"/>
      <c r="H2" s="9" t="s">
        <v>1</v>
      </c>
      <c r="I2" s="2" t="s">
        <v>55</v>
      </c>
      <c r="J2" s="9" t="s">
        <v>2</v>
      </c>
      <c r="K2" s="2" t="s">
        <v>56</v>
      </c>
      <c r="L2" s="2" t="s">
        <v>57</v>
      </c>
      <c r="M2" s="2" t="s">
        <v>3</v>
      </c>
      <c r="N2" s="2" t="s">
        <v>4</v>
      </c>
      <c r="O2" s="2" t="s">
        <v>5</v>
      </c>
      <c r="P2" s="2" t="s">
        <v>58</v>
      </c>
      <c r="Q2" s="3" t="s">
        <v>59</v>
      </c>
      <c r="R2" s="3" t="s">
        <v>41</v>
      </c>
      <c r="S2" s="3" t="s">
        <v>60</v>
      </c>
      <c r="T2" s="3" t="s">
        <v>61</v>
      </c>
    </row>
    <row r="3" spans="1:20" x14ac:dyDescent="0.25">
      <c r="A3" s="4" t="s">
        <v>6</v>
      </c>
      <c r="B3" s="5">
        <v>0</v>
      </c>
      <c r="C3" s="5">
        <v>0</v>
      </c>
      <c r="D3" s="5">
        <v>45</v>
      </c>
      <c r="E3" s="5">
        <v>0</v>
      </c>
      <c r="F3" s="5">
        <v>7476</v>
      </c>
      <c r="G3" s="5">
        <v>0</v>
      </c>
      <c r="H3" s="5">
        <v>485</v>
      </c>
      <c r="I3" s="5">
        <v>0</v>
      </c>
      <c r="J3" s="5">
        <v>1096</v>
      </c>
      <c r="K3" s="5">
        <v>0</v>
      </c>
      <c r="L3" s="5">
        <v>0</v>
      </c>
      <c r="M3" s="5">
        <f>SUM(B3:L3)</f>
        <v>9102</v>
      </c>
      <c r="N3" s="5">
        <f>D3+G3</f>
        <v>45</v>
      </c>
      <c r="O3" s="5">
        <v>9057</v>
      </c>
      <c r="P3" s="5">
        <f>C3+E3+G3+H3+I3+J3</f>
        <v>1581</v>
      </c>
      <c r="Q3" s="5">
        <f>C3+D3</f>
        <v>45</v>
      </c>
      <c r="R3" s="5">
        <f>E3</f>
        <v>0</v>
      </c>
      <c r="S3" s="5">
        <f>H3+I3+J3+K3+L3</f>
        <v>1581</v>
      </c>
      <c r="T3" s="5">
        <f>F3+G3</f>
        <v>7476</v>
      </c>
    </row>
    <row r="4" spans="1:20" x14ac:dyDescent="0.25">
      <c r="A4" s="4" t="s">
        <v>7</v>
      </c>
      <c r="B4" s="5">
        <v>0</v>
      </c>
      <c r="C4" s="5">
        <v>0</v>
      </c>
      <c r="D4" s="5">
        <v>0</v>
      </c>
      <c r="E4" s="5">
        <v>0</v>
      </c>
      <c r="F4" s="5">
        <v>24177</v>
      </c>
      <c r="G4" s="5">
        <v>53</v>
      </c>
      <c r="H4" s="5">
        <v>53</v>
      </c>
      <c r="I4" s="5">
        <v>0</v>
      </c>
      <c r="J4" s="5">
        <v>39</v>
      </c>
      <c r="K4" s="5">
        <v>0</v>
      </c>
      <c r="L4" s="5">
        <v>2</v>
      </c>
      <c r="M4" s="5">
        <f t="shared" ref="M4:M38" si="0">SUM(B4:L4)</f>
        <v>24324</v>
      </c>
      <c r="N4" s="5">
        <f t="shared" ref="N4:N38" si="1">D4+G4</f>
        <v>53</v>
      </c>
      <c r="O4" s="5">
        <v>24271</v>
      </c>
      <c r="P4" s="5">
        <f t="shared" ref="P4:P42" si="2">C4+E4+G4+H4+I4+J4</f>
        <v>145</v>
      </c>
      <c r="Q4" s="5">
        <f t="shared" ref="Q4:Q38" si="3">C4+D4</f>
        <v>0</v>
      </c>
      <c r="R4" s="5">
        <f t="shared" ref="R4:R43" si="4">E4</f>
        <v>0</v>
      </c>
      <c r="S4" s="5">
        <f t="shared" ref="S4:S43" si="5">H4+I4+J4+K4+L4</f>
        <v>94</v>
      </c>
      <c r="T4" s="5">
        <f t="shared" ref="T4:T43" si="6">F4+G4</f>
        <v>24230</v>
      </c>
    </row>
    <row r="5" spans="1:20" x14ac:dyDescent="0.25">
      <c r="A5" s="4" t="s">
        <v>8</v>
      </c>
      <c r="B5" s="5">
        <v>0</v>
      </c>
      <c r="C5" s="5">
        <v>0</v>
      </c>
      <c r="D5" s="5">
        <v>0</v>
      </c>
      <c r="E5" s="5">
        <v>0</v>
      </c>
      <c r="F5" s="5">
        <v>46453</v>
      </c>
      <c r="G5" s="5">
        <v>0</v>
      </c>
      <c r="H5" s="5">
        <v>16</v>
      </c>
      <c r="I5" s="5">
        <v>0</v>
      </c>
      <c r="J5" s="5">
        <v>13</v>
      </c>
      <c r="K5" s="5">
        <v>0</v>
      </c>
      <c r="L5" s="5">
        <v>0</v>
      </c>
      <c r="M5" s="5">
        <f t="shared" si="0"/>
        <v>46482</v>
      </c>
      <c r="N5" s="5">
        <f t="shared" si="1"/>
        <v>0</v>
      </c>
      <c r="O5" s="5">
        <v>46482</v>
      </c>
      <c r="P5" s="5">
        <f t="shared" si="2"/>
        <v>29</v>
      </c>
      <c r="Q5" s="5">
        <f t="shared" si="3"/>
        <v>0</v>
      </c>
      <c r="R5" s="5">
        <f t="shared" si="4"/>
        <v>0</v>
      </c>
      <c r="S5" s="5">
        <f t="shared" si="5"/>
        <v>29</v>
      </c>
      <c r="T5" s="5">
        <f t="shared" si="6"/>
        <v>46453</v>
      </c>
    </row>
    <row r="6" spans="1:20" x14ac:dyDescent="0.25">
      <c r="A6" s="4" t="s">
        <v>9</v>
      </c>
      <c r="B6" s="5">
        <v>0</v>
      </c>
      <c r="C6" s="5">
        <v>20640</v>
      </c>
      <c r="D6" s="5">
        <v>10346</v>
      </c>
      <c r="E6" s="5">
        <v>1186</v>
      </c>
      <c r="F6" s="5">
        <v>1693907</v>
      </c>
      <c r="G6" s="5">
        <v>79531</v>
      </c>
      <c r="H6" s="5">
        <v>1257</v>
      </c>
      <c r="I6" s="5">
        <v>5681</v>
      </c>
      <c r="J6" s="5">
        <v>9495</v>
      </c>
      <c r="K6" s="5">
        <v>256</v>
      </c>
      <c r="L6" s="5">
        <v>243</v>
      </c>
      <c r="M6" s="5">
        <f t="shared" si="0"/>
        <v>1822542</v>
      </c>
      <c r="N6" s="5">
        <f t="shared" si="1"/>
        <v>89877</v>
      </c>
      <c r="O6" s="5">
        <v>1732665</v>
      </c>
      <c r="P6" s="5">
        <f t="shared" si="2"/>
        <v>117790</v>
      </c>
      <c r="Q6" s="5">
        <f t="shared" si="3"/>
        <v>30986</v>
      </c>
      <c r="R6" s="5">
        <f t="shared" si="4"/>
        <v>1186</v>
      </c>
      <c r="S6" s="5">
        <f t="shared" si="5"/>
        <v>16932</v>
      </c>
      <c r="T6" s="5">
        <f t="shared" si="6"/>
        <v>1773438</v>
      </c>
    </row>
    <row r="7" spans="1:20" x14ac:dyDescent="0.25">
      <c r="A7" s="4" t="s">
        <v>10</v>
      </c>
      <c r="B7" s="5">
        <v>0</v>
      </c>
      <c r="C7" s="5">
        <v>4226</v>
      </c>
      <c r="D7" s="5">
        <v>3908</v>
      </c>
      <c r="E7" s="5">
        <v>127</v>
      </c>
      <c r="F7" s="5">
        <v>59150</v>
      </c>
      <c r="G7" s="5">
        <v>9001</v>
      </c>
      <c r="H7" s="5">
        <v>941</v>
      </c>
      <c r="I7" s="5">
        <v>0</v>
      </c>
      <c r="J7" s="5">
        <v>3899</v>
      </c>
      <c r="K7" s="5">
        <v>390</v>
      </c>
      <c r="L7" s="5">
        <v>192</v>
      </c>
      <c r="M7" s="5">
        <f t="shared" si="0"/>
        <v>81834</v>
      </c>
      <c r="N7" s="5">
        <f t="shared" si="1"/>
        <v>12909</v>
      </c>
      <c r="O7" s="5">
        <v>68925</v>
      </c>
      <c r="P7" s="5">
        <f t="shared" si="2"/>
        <v>18194</v>
      </c>
      <c r="Q7" s="5">
        <f t="shared" si="3"/>
        <v>8134</v>
      </c>
      <c r="R7" s="5">
        <f t="shared" si="4"/>
        <v>127</v>
      </c>
      <c r="S7" s="5">
        <f t="shared" si="5"/>
        <v>5422</v>
      </c>
      <c r="T7" s="5">
        <f t="shared" si="6"/>
        <v>68151</v>
      </c>
    </row>
    <row r="8" spans="1:20" x14ac:dyDescent="0.25">
      <c r="A8" s="4" t="s">
        <v>11</v>
      </c>
      <c r="B8" s="5">
        <v>0</v>
      </c>
      <c r="C8" s="5">
        <v>3882</v>
      </c>
      <c r="D8" s="5">
        <v>72</v>
      </c>
      <c r="E8" s="5">
        <v>89</v>
      </c>
      <c r="F8" s="5">
        <v>214302</v>
      </c>
      <c r="G8" s="5">
        <v>2690</v>
      </c>
      <c r="H8" s="5">
        <v>389</v>
      </c>
      <c r="I8" s="5">
        <v>0</v>
      </c>
      <c r="J8" s="5">
        <v>584</v>
      </c>
      <c r="K8" s="5">
        <v>5</v>
      </c>
      <c r="L8" s="5">
        <v>8</v>
      </c>
      <c r="M8" s="5">
        <f t="shared" si="0"/>
        <v>222021</v>
      </c>
      <c r="N8" s="5">
        <f t="shared" si="1"/>
        <v>2762</v>
      </c>
      <c r="O8" s="5">
        <v>219259</v>
      </c>
      <c r="P8" s="5">
        <f t="shared" si="2"/>
        <v>7634</v>
      </c>
      <c r="Q8" s="5">
        <f t="shared" si="3"/>
        <v>3954</v>
      </c>
      <c r="R8" s="5">
        <f t="shared" si="4"/>
        <v>89</v>
      </c>
      <c r="S8" s="5">
        <f t="shared" si="5"/>
        <v>986</v>
      </c>
      <c r="T8" s="5">
        <f t="shared" si="6"/>
        <v>216992</v>
      </c>
    </row>
    <row r="9" spans="1:20" x14ac:dyDescent="0.25">
      <c r="A9" s="4" t="s">
        <v>12</v>
      </c>
      <c r="B9" s="5">
        <v>0</v>
      </c>
      <c r="C9" s="5">
        <v>6866</v>
      </c>
      <c r="D9" s="5">
        <v>655</v>
      </c>
      <c r="E9" s="5">
        <v>198</v>
      </c>
      <c r="F9" s="5">
        <v>299528</v>
      </c>
      <c r="G9" s="5">
        <v>16875</v>
      </c>
      <c r="H9" s="5">
        <v>708</v>
      </c>
      <c r="I9" s="5">
        <v>0</v>
      </c>
      <c r="J9" s="5">
        <v>696</v>
      </c>
      <c r="K9" s="5">
        <v>14</v>
      </c>
      <c r="L9" s="5">
        <v>23</v>
      </c>
      <c r="M9" s="5">
        <f t="shared" si="0"/>
        <v>325563</v>
      </c>
      <c r="N9" s="5">
        <f t="shared" si="1"/>
        <v>17530</v>
      </c>
      <c r="O9" s="5">
        <v>308033</v>
      </c>
      <c r="P9" s="5">
        <f t="shared" si="2"/>
        <v>25343</v>
      </c>
      <c r="Q9" s="5">
        <f t="shared" si="3"/>
        <v>7521</v>
      </c>
      <c r="R9" s="5">
        <f t="shared" si="4"/>
        <v>198</v>
      </c>
      <c r="S9" s="5">
        <f t="shared" si="5"/>
        <v>1441</v>
      </c>
      <c r="T9" s="5">
        <f t="shared" si="6"/>
        <v>316403</v>
      </c>
    </row>
    <row r="10" spans="1:20" x14ac:dyDescent="0.25">
      <c r="A10" s="4" t="s">
        <v>13</v>
      </c>
      <c r="B10" s="5">
        <v>0</v>
      </c>
      <c r="C10" s="5">
        <v>3187</v>
      </c>
      <c r="D10" s="5">
        <v>13</v>
      </c>
      <c r="E10" s="5">
        <v>64</v>
      </c>
      <c r="F10" s="5">
        <v>71645</v>
      </c>
      <c r="G10" s="5">
        <v>2727</v>
      </c>
      <c r="H10" s="5">
        <v>419</v>
      </c>
      <c r="I10" s="5">
        <v>0</v>
      </c>
      <c r="J10" s="5">
        <v>133</v>
      </c>
      <c r="K10" s="5">
        <v>2</v>
      </c>
      <c r="L10" s="5">
        <v>4</v>
      </c>
      <c r="M10" s="5">
        <f t="shared" si="0"/>
        <v>78194</v>
      </c>
      <c r="N10" s="5">
        <f t="shared" si="1"/>
        <v>2740</v>
      </c>
      <c r="O10" s="5">
        <v>75454</v>
      </c>
      <c r="P10" s="5">
        <f t="shared" si="2"/>
        <v>6530</v>
      </c>
      <c r="Q10" s="5">
        <f t="shared" si="3"/>
        <v>3200</v>
      </c>
      <c r="R10" s="5">
        <f t="shared" si="4"/>
        <v>64</v>
      </c>
      <c r="S10" s="5">
        <f t="shared" si="5"/>
        <v>558</v>
      </c>
      <c r="T10" s="5">
        <f t="shared" si="6"/>
        <v>74372</v>
      </c>
    </row>
    <row r="11" spans="1:20" x14ac:dyDescent="0.25">
      <c r="A11" s="4" t="s">
        <v>14</v>
      </c>
      <c r="B11" s="5">
        <v>0</v>
      </c>
      <c r="C11" s="5">
        <v>7011</v>
      </c>
      <c r="D11" s="5">
        <v>38</v>
      </c>
      <c r="E11" s="5">
        <v>2452</v>
      </c>
      <c r="F11" s="5">
        <v>137023</v>
      </c>
      <c r="G11" s="5">
        <v>0</v>
      </c>
      <c r="H11" s="5">
        <v>383</v>
      </c>
      <c r="I11" s="5">
        <v>0</v>
      </c>
      <c r="J11" s="5">
        <v>198</v>
      </c>
      <c r="K11" s="5">
        <v>4</v>
      </c>
      <c r="L11" s="5">
        <v>0</v>
      </c>
      <c r="M11" s="5">
        <f t="shared" si="0"/>
        <v>147109</v>
      </c>
      <c r="N11" s="5">
        <f t="shared" si="1"/>
        <v>38</v>
      </c>
      <c r="O11" s="5">
        <v>147071</v>
      </c>
      <c r="P11" s="5">
        <f t="shared" si="2"/>
        <v>10044</v>
      </c>
      <c r="Q11" s="5">
        <f t="shared" si="3"/>
        <v>7049</v>
      </c>
      <c r="R11" s="5">
        <f t="shared" si="4"/>
        <v>2452</v>
      </c>
      <c r="S11" s="5">
        <f t="shared" si="5"/>
        <v>585</v>
      </c>
      <c r="T11" s="5">
        <f t="shared" si="6"/>
        <v>137023</v>
      </c>
    </row>
    <row r="12" spans="1:20" x14ac:dyDescent="0.25">
      <c r="A12" s="4" t="s">
        <v>15</v>
      </c>
      <c r="B12" s="5">
        <v>0</v>
      </c>
      <c r="C12" s="5">
        <v>0</v>
      </c>
      <c r="D12" s="5">
        <v>0</v>
      </c>
      <c r="E12" s="5">
        <v>0</v>
      </c>
      <c r="F12" s="5">
        <v>17565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f t="shared" si="0"/>
        <v>17565</v>
      </c>
      <c r="N12" s="5">
        <f t="shared" si="1"/>
        <v>0</v>
      </c>
      <c r="O12" s="5">
        <v>17565</v>
      </c>
      <c r="P12" s="5">
        <f t="shared" si="2"/>
        <v>0</v>
      </c>
      <c r="Q12" s="5">
        <f t="shared" si="3"/>
        <v>0</v>
      </c>
      <c r="R12" s="5">
        <f t="shared" si="4"/>
        <v>0</v>
      </c>
      <c r="S12" s="5">
        <f t="shared" si="5"/>
        <v>0</v>
      </c>
      <c r="T12" s="5">
        <f t="shared" si="6"/>
        <v>17565</v>
      </c>
    </row>
    <row r="13" spans="1:20" x14ac:dyDescent="0.25">
      <c r="A13" s="4" t="s">
        <v>16</v>
      </c>
      <c r="B13" s="5">
        <v>0</v>
      </c>
      <c r="C13" s="5">
        <v>562</v>
      </c>
      <c r="D13" s="5">
        <v>296</v>
      </c>
      <c r="E13" s="5">
        <v>0</v>
      </c>
      <c r="F13" s="5">
        <v>16444</v>
      </c>
      <c r="G13" s="5">
        <v>9147</v>
      </c>
      <c r="H13" s="5">
        <v>107</v>
      </c>
      <c r="I13" s="5">
        <v>0</v>
      </c>
      <c r="J13" s="5">
        <v>61</v>
      </c>
      <c r="K13" s="5">
        <v>0</v>
      </c>
      <c r="L13" s="5">
        <v>0</v>
      </c>
      <c r="M13" s="5">
        <f t="shared" si="0"/>
        <v>26617</v>
      </c>
      <c r="N13" s="5">
        <f t="shared" si="1"/>
        <v>9443</v>
      </c>
      <c r="O13" s="5">
        <v>17174</v>
      </c>
      <c r="P13" s="5">
        <f t="shared" si="2"/>
        <v>9877</v>
      </c>
      <c r="Q13" s="5">
        <f t="shared" si="3"/>
        <v>858</v>
      </c>
      <c r="R13" s="5">
        <f t="shared" si="4"/>
        <v>0</v>
      </c>
      <c r="S13" s="5">
        <f t="shared" si="5"/>
        <v>168</v>
      </c>
      <c r="T13" s="5">
        <f t="shared" si="6"/>
        <v>25591</v>
      </c>
    </row>
    <row r="14" spans="1:20" x14ac:dyDescent="0.25">
      <c r="A14" s="4" t="s">
        <v>43</v>
      </c>
      <c r="B14" s="5">
        <v>0</v>
      </c>
      <c r="C14" s="5">
        <v>3071</v>
      </c>
      <c r="D14" s="5">
        <v>665</v>
      </c>
      <c r="E14" s="5">
        <v>70</v>
      </c>
      <c r="F14" s="5">
        <v>5152</v>
      </c>
      <c r="G14" s="5">
        <v>0</v>
      </c>
      <c r="H14" s="5">
        <v>49</v>
      </c>
      <c r="I14" s="5">
        <v>0</v>
      </c>
      <c r="J14" s="5">
        <v>600</v>
      </c>
      <c r="K14" s="5">
        <v>0</v>
      </c>
      <c r="L14" s="5">
        <v>0</v>
      </c>
      <c r="M14" s="5">
        <f t="shared" si="0"/>
        <v>9607</v>
      </c>
      <c r="N14" s="5">
        <f t="shared" si="1"/>
        <v>665</v>
      </c>
      <c r="O14" s="5">
        <v>8942</v>
      </c>
      <c r="P14" s="5">
        <f t="shared" si="2"/>
        <v>3790</v>
      </c>
      <c r="Q14" s="5">
        <f t="shared" si="3"/>
        <v>3736</v>
      </c>
      <c r="R14" s="5">
        <f t="shared" si="4"/>
        <v>70</v>
      </c>
      <c r="S14" s="5">
        <f t="shared" si="5"/>
        <v>649</v>
      </c>
      <c r="T14" s="5">
        <f t="shared" si="6"/>
        <v>5152</v>
      </c>
    </row>
    <row r="15" spans="1:20" x14ac:dyDescent="0.25">
      <c r="A15" s="4" t="s">
        <v>17</v>
      </c>
      <c r="B15" s="5">
        <v>0</v>
      </c>
      <c r="C15" s="5">
        <v>10</v>
      </c>
      <c r="D15" s="5">
        <v>0</v>
      </c>
      <c r="E15" s="5">
        <v>83</v>
      </c>
      <c r="F15" s="5">
        <v>242025</v>
      </c>
      <c r="G15" s="5">
        <v>0</v>
      </c>
      <c r="H15" s="5">
        <v>132</v>
      </c>
      <c r="I15" s="5">
        <v>0</v>
      </c>
      <c r="J15" s="5">
        <v>36</v>
      </c>
      <c r="K15" s="5">
        <v>0</v>
      </c>
      <c r="L15" s="5">
        <v>5</v>
      </c>
      <c r="M15" s="5">
        <f t="shared" si="0"/>
        <v>242291</v>
      </c>
      <c r="N15" s="5">
        <f t="shared" si="1"/>
        <v>0</v>
      </c>
      <c r="O15" s="5">
        <v>242291</v>
      </c>
      <c r="P15" s="5">
        <f t="shared" si="2"/>
        <v>261</v>
      </c>
      <c r="Q15" s="5">
        <f t="shared" si="3"/>
        <v>10</v>
      </c>
      <c r="R15" s="5">
        <f t="shared" si="4"/>
        <v>83</v>
      </c>
      <c r="S15" s="5">
        <f t="shared" si="5"/>
        <v>173</v>
      </c>
      <c r="T15" s="5">
        <f t="shared" si="6"/>
        <v>242025</v>
      </c>
    </row>
    <row r="16" spans="1:20" x14ac:dyDescent="0.25">
      <c r="A16" s="4" t="s">
        <v>18</v>
      </c>
      <c r="B16" s="5">
        <v>0</v>
      </c>
      <c r="C16" s="5">
        <v>5679</v>
      </c>
      <c r="D16" s="5">
        <v>78</v>
      </c>
      <c r="E16" s="5">
        <v>1375</v>
      </c>
      <c r="F16" s="5">
        <v>54516</v>
      </c>
      <c r="G16" s="5">
        <v>0</v>
      </c>
      <c r="H16" s="5">
        <v>45</v>
      </c>
      <c r="I16" s="5">
        <v>0</v>
      </c>
      <c r="J16" s="5">
        <v>140</v>
      </c>
      <c r="K16" s="5">
        <v>3</v>
      </c>
      <c r="L16" s="5">
        <v>1</v>
      </c>
      <c r="M16" s="5">
        <f t="shared" si="0"/>
        <v>61837</v>
      </c>
      <c r="N16" s="5">
        <f t="shared" si="1"/>
        <v>78</v>
      </c>
      <c r="O16" s="5">
        <v>61759</v>
      </c>
      <c r="P16" s="5">
        <f t="shared" si="2"/>
        <v>7239</v>
      </c>
      <c r="Q16" s="5">
        <f t="shared" si="3"/>
        <v>5757</v>
      </c>
      <c r="R16" s="5">
        <f t="shared" si="4"/>
        <v>1375</v>
      </c>
      <c r="S16" s="5">
        <f t="shared" si="5"/>
        <v>189</v>
      </c>
      <c r="T16" s="5">
        <f t="shared" si="6"/>
        <v>54516</v>
      </c>
    </row>
    <row r="17" spans="1:20" x14ac:dyDescent="0.25">
      <c r="A17" s="4" t="s">
        <v>19</v>
      </c>
      <c r="B17" s="5">
        <v>0</v>
      </c>
      <c r="C17" s="5">
        <v>3679</v>
      </c>
      <c r="D17" s="5">
        <v>0</v>
      </c>
      <c r="E17" s="5">
        <v>194</v>
      </c>
      <c r="F17" s="5">
        <v>403590</v>
      </c>
      <c r="G17" s="5">
        <v>0</v>
      </c>
      <c r="H17" s="5">
        <v>332</v>
      </c>
      <c r="I17" s="5">
        <v>0</v>
      </c>
      <c r="J17" s="5">
        <v>127</v>
      </c>
      <c r="K17" s="5">
        <v>2</v>
      </c>
      <c r="L17" s="5">
        <v>2</v>
      </c>
      <c r="M17" s="5">
        <f t="shared" si="0"/>
        <v>407926</v>
      </c>
      <c r="N17" s="5">
        <f t="shared" si="1"/>
        <v>0</v>
      </c>
      <c r="O17" s="5">
        <v>407926</v>
      </c>
      <c r="P17" s="5">
        <f t="shared" si="2"/>
        <v>4332</v>
      </c>
      <c r="Q17" s="5">
        <f t="shared" si="3"/>
        <v>3679</v>
      </c>
      <c r="R17" s="5">
        <f t="shared" si="4"/>
        <v>194</v>
      </c>
      <c r="S17" s="5">
        <f t="shared" si="5"/>
        <v>463</v>
      </c>
      <c r="T17" s="5">
        <f t="shared" si="6"/>
        <v>403590</v>
      </c>
    </row>
    <row r="18" spans="1:20" x14ac:dyDescent="0.25">
      <c r="A18" s="4" t="s">
        <v>44</v>
      </c>
      <c r="B18" s="5">
        <v>0</v>
      </c>
      <c r="C18" s="5">
        <v>2997</v>
      </c>
      <c r="D18" s="5">
        <v>1577</v>
      </c>
      <c r="E18" s="5">
        <v>44</v>
      </c>
      <c r="F18" s="5">
        <v>14386</v>
      </c>
      <c r="G18" s="5">
        <v>623</v>
      </c>
      <c r="H18" s="5">
        <v>358</v>
      </c>
      <c r="I18" s="5">
        <v>0</v>
      </c>
      <c r="J18" s="5">
        <v>1948</v>
      </c>
      <c r="K18" s="5">
        <v>41</v>
      </c>
      <c r="L18" s="5">
        <v>123</v>
      </c>
      <c r="M18" s="5">
        <f t="shared" si="0"/>
        <v>22097</v>
      </c>
      <c r="N18" s="5">
        <f t="shared" si="1"/>
        <v>2200</v>
      </c>
      <c r="O18" s="5">
        <v>19897</v>
      </c>
      <c r="P18" s="5">
        <f t="shared" si="2"/>
        <v>5970</v>
      </c>
      <c r="Q18" s="5">
        <f t="shared" si="3"/>
        <v>4574</v>
      </c>
      <c r="R18" s="5">
        <f t="shared" si="4"/>
        <v>44</v>
      </c>
      <c r="S18" s="5">
        <f t="shared" si="5"/>
        <v>2470</v>
      </c>
      <c r="T18" s="5">
        <f t="shared" si="6"/>
        <v>15009</v>
      </c>
    </row>
    <row r="19" spans="1:20" x14ac:dyDescent="0.25">
      <c r="A19" s="4" t="s">
        <v>20</v>
      </c>
      <c r="B19" s="5">
        <v>0</v>
      </c>
      <c r="C19" s="5">
        <v>17253</v>
      </c>
      <c r="D19" s="5">
        <v>0</v>
      </c>
      <c r="E19" s="5">
        <v>3484</v>
      </c>
      <c r="F19" s="5">
        <v>518936</v>
      </c>
      <c r="G19" s="5">
        <v>6453</v>
      </c>
      <c r="H19" s="5">
        <v>1532</v>
      </c>
      <c r="I19" s="5">
        <v>0</v>
      </c>
      <c r="J19" s="5">
        <v>7337</v>
      </c>
      <c r="K19" s="5">
        <v>7</v>
      </c>
      <c r="L19" s="5">
        <v>7</v>
      </c>
      <c r="M19" s="5">
        <f t="shared" si="0"/>
        <v>555009</v>
      </c>
      <c r="N19" s="5">
        <f t="shared" si="1"/>
        <v>6453</v>
      </c>
      <c r="O19" s="5">
        <v>548556</v>
      </c>
      <c r="P19" s="5">
        <f t="shared" si="2"/>
        <v>36059</v>
      </c>
      <c r="Q19" s="5">
        <f t="shared" si="3"/>
        <v>17253</v>
      </c>
      <c r="R19" s="5">
        <f t="shared" si="4"/>
        <v>3484</v>
      </c>
      <c r="S19" s="5">
        <f t="shared" si="5"/>
        <v>8883</v>
      </c>
      <c r="T19" s="5">
        <f t="shared" si="6"/>
        <v>525389</v>
      </c>
    </row>
    <row r="20" spans="1:20" x14ac:dyDescent="0.25">
      <c r="A20" s="4" t="s">
        <v>21</v>
      </c>
      <c r="B20" s="5">
        <v>0</v>
      </c>
      <c r="C20" s="5">
        <v>44141</v>
      </c>
      <c r="D20" s="5">
        <v>0</v>
      </c>
      <c r="E20" s="5">
        <v>2814</v>
      </c>
      <c r="F20" s="5">
        <v>571633</v>
      </c>
      <c r="G20" s="5">
        <v>125038</v>
      </c>
      <c r="H20" s="5">
        <v>1378</v>
      </c>
      <c r="I20" s="5">
        <v>4725</v>
      </c>
      <c r="J20" s="5">
        <v>17012</v>
      </c>
      <c r="K20" s="5">
        <v>56</v>
      </c>
      <c r="L20" s="5">
        <v>46</v>
      </c>
      <c r="M20" s="5">
        <f t="shared" si="0"/>
        <v>766843</v>
      </c>
      <c r="N20" s="5">
        <f t="shared" si="1"/>
        <v>125038</v>
      </c>
      <c r="O20" s="5">
        <v>641805</v>
      </c>
      <c r="P20" s="5">
        <f t="shared" si="2"/>
        <v>195108</v>
      </c>
      <c r="Q20" s="5">
        <f t="shared" si="3"/>
        <v>44141</v>
      </c>
      <c r="R20" s="5">
        <f t="shared" si="4"/>
        <v>2814</v>
      </c>
      <c r="S20" s="5">
        <f t="shared" si="5"/>
        <v>23217</v>
      </c>
      <c r="T20" s="5">
        <f t="shared" si="6"/>
        <v>696671</v>
      </c>
    </row>
    <row r="21" spans="1:20" x14ac:dyDescent="0.25">
      <c r="A21" s="4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23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f t="shared" si="0"/>
        <v>24</v>
      </c>
      <c r="N21" s="5">
        <f t="shared" si="1"/>
        <v>0</v>
      </c>
      <c r="O21" s="5">
        <v>24</v>
      </c>
      <c r="P21" s="5">
        <f t="shared" si="2"/>
        <v>0</v>
      </c>
      <c r="Q21" s="5">
        <f t="shared" si="3"/>
        <v>0</v>
      </c>
      <c r="R21" s="5">
        <f t="shared" si="4"/>
        <v>0</v>
      </c>
      <c r="S21" s="5">
        <f t="shared" si="5"/>
        <v>1</v>
      </c>
      <c r="T21" s="5">
        <f t="shared" si="6"/>
        <v>23</v>
      </c>
    </row>
    <row r="22" spans="1:20" x14ac:dyDescent="0.25">
      <c r="A22" s="4" t="s">
        <v>23</v>
      </c>
      <c r="B22" s="5">
        <v>0</v>
      </c>
      <c r="C22" s="5">
        <v>10746</v>
      </c>
      <c r="D22" s="5">
        <v>87</v>
      </c>
      <c r="E22" s="5">
        <v>0</v>
      </c>
      <c r="F22" s="5">
        <v>128247</v>
      </c>
      <c r="G22" s="5">
        <v>3146</v>
      </c>
      <c r="H22" s="5">
        <v>372</v>
      </c>
      <c r="I22" s="5">
        <v>0</v>
      </c>
      <c r="J22" s="5">
        <v>66</v>
      </c>
      <c r="K22" s="5">
        <v>5</v>
      </c>
      <c r="L22" s="5">
        <v>1</v>
      </c>
      <c r="M22" s="5">
        <f t="shared" si="0"/>
        <v>142670</v>
      </c>
      <c r="N22" s="5">
        <f t="shared" si="1"/>
        <v>3233</v>
      </c>
      <c r="O22" s="5">
        <v>139437</v>
      </c>
      <c r="P22" s="5">
        <f t="shared" si="2"/>
        <v>14330</v>
      </c>
      <c r="Q22" s="5">
        <f t="shared" si="3"/>
        <v>10833</v>
      </c>
      <c r="R22" s="5">
        <f t="shared" si="4"/>
        <v>0</v>
      </c>
      <c r="S22" s="5">
        <f t="shared" si="5"/>
        <v>444</v>
      </c>
      <c r="T22" s="5">
        <f t="shared" si="6"/>
        <v>131393</v>
      </c>
    </row>
    <row r="23" spans="1:20" x14ac:dyDescent="0.25">
      <c r="A23" s="4" t="s">
        <v>45</v>
      </c>
      <c r="B23" s="5">
        <v>0</v>
      </c>
      <c r="C23" s="5">
        <v>0</v>
      </c>
      <c r="D23" s="5">
        <v>0</v>
      </c>
      <c r="E23" s="5">
        <v>566</v>
      </c>
      <c r="F23" s="5">
        <v>6722</v>
      </c>
      <c r="G23" s="5">
        <v>0</v>
      </c>
      <c r="H23" s="5">
        <v>0</v>
      </c>
      <c r="I23" s="5">
        <v>0</v>
      </c>
      <c r="J23" s="5">
        <v>59</v>
      </c>
      <c r="K23" s="5">
        <v>0</v>
      </c>
      <c r="L23" s="5">
        <v>0</v>
      </c>
      <c r="M23" s="5">
        <f t="shared" si="0"/>
        <v>7347</v>
      </c>
      <c r="N23" s="5">
        <f t="shared" si="1"/>
        <v>0</v>
      </c>
      <c r="O23" s="5">
        <v>7347</v>
      </c>
      <c r="P23" s="5">
        <f t="shared" si="2"/>
        <v>625</v>
      </c>
      <c r="Q23" s="5">
        <f t="shared" si="3"/>
        <v>0</v>
      </c>
      <c r="R23" s="5">
        <f t="shared" si="4"/>
        <v>566</v>
      </c>
      <c r="S23" s="5">
        <f t="shared" si="5"/>
        <v>59</v>
      </c>
      <c r="T23" s="5">
        <f t="shared" si="6"/>
        <v>6722</v>
      </c>
    </row>
    <row r="24" spans="1:20" x14ac:dyDescent="0.25">
      <c r="A24" s="4" t="s">
        <v>24</v>
      </c>
      <c r="B24" s="5">
        <v>0</v>
      </c>
      <c r="C24" s="5">
        <v>0</v>
      </c>
      <c r="D24" s="5">
        <v>1</v>
      </c>
      <c r="E24" s="5">
        <v>0</v>
      </c>
      <c r="F24" s="5">
        <v>1830</v>
      </c>
      <c r="G24" s="5">
        <v>0</v>
      </c>
      <c r="H24" s="5">
        <v>7</v>
      </c>
      <c r="I24" s="5">
        <v>0</v>
      </c>
      <c r="J24" s="5">
        <v>1</v>
      </c>
      <c r="K24" s="5">
        <v>0</v>
      </c>
      <c r="L24" s="5">
        <v>0</v>
      </c>
      <c r="M24" s="5">
        <f t="shared" si="0"/>
        <v>1839</v>
      </c>
      <c r="N24" s="5">
        <f t="shared" si="1"/>
        <v>1</v>
      </c>
      <c r="O24" s="5">
        <v>1838</v>
      </c>
      <c r="P24" s="5">
        <f t="shared" si="2"/>
        <v>8</v>
      </c>
      <c r="Q24" s="5">
        <f t="shared" si="3"/>
        <v>1</v>
      </c>
      <c r="R24" s="5">
        <f t="shared" si="4"/>
        <v>0</v>
      </c>
      <c r="S24" s="5">
        <f t="shared" si="5"/>
        <v>8</v>
      </c>
      <c r="T24" s="5">
        <f t="shared" si="6"/>
        <v>1830</v>
      </c>
    </row>
    <row r="25" spans="1:20" x14ac:dyDescent="0.25">
      <c r="A25" s="4" t="s">
        <v>25</v>
      </c>
      <c r="B25" s="5">
        <v>0</v>
      </c>
      <c r="C25" s="5">
        <v>2901</v>
      </c>
      <c r="D25" s="5">
        <v>0</v>
      </c>
      <c r="E25" s="5">
        <v>0</v>
      </c>
      <c r="F25" s="5">
        <v>14577</v>
      </c>
      <c r="G25" s="5">
        <v>1083</v>
      </c>
      <c r="H25" s="5">
        <v>138</v>
      </c>
      <c r="I25" s="5">
        <v>0</v>
      </c>
      <c r="J25" s="5">
        <v>37</v>
      </c>
      <c r="K25" s="5">
        <v>1</v>
      </c>
      <c r="L25" s="5">
        <v>0</v>
      </c>
      <c r="M25" s="5">
        <f t="shared" si="0"/>
        <v>18737</v>
      </c>
      <c r="N25" s="5">
        <f t="shared" si="1"/>
        <v>1083</v>
      </c>
      <c r="O25" s="5">
        <v>17654</v>
      </c>
      <c r="P25" s="5">
        <f t="shared" si="2"/>
        <v>4159</v>
      </c>
      <c r="Q25" s="5">
        <f t="shared" si="3"/>
        <v>2901</v>
      </c>
      <c r="R25" s="5">
        <f t="shared" si="4"/>
        <v>0</v>
      </c>
      <c r="S25" s="5">
        <f t="shared" si="5"/>
        <v>176</v>
      </c>
      <c r="T25" s="5">
        <f t="shared" si="6"/>
        <v>15660</v>
      </c>
    </row>
    <row r="26" spans="1:20" x14ac:dyDescent="0.25">
      <c r="A26" s="4" t="s">
        <v>46</v>
      </c>
      <c r="B26" s="5">
        <v>1007</v>
      </c>
      <c r="C26" s="5">
        <v>0</v>
      </c>
      <c r="D26" s="5">
        <v>0</v>
      </c>
      <c r="E26" s="5">
        <v>0</v>
      </c>
      <c r="F26" s="5">
        <v>602254</v>
      </c>
      <c r="G26" s="5">
        <v>47770</v>
      </c>
      <c r="H26" s="5">
        <v>206</v>
      </c>
      <c r="I26" s="5">
        <v>2130</v>
      </c>
      <c r="J26" s="5">
        <v>151</v>
      </c>
      <c r="K26" s="5">
        <v>7</v>
      </c>
      <c r="L26" s="5">
        <v>2</v>
      </c>
      <c r="M26" s="5">
        <f t="shared" si="0"/>
        <v>653527</v>
      </c>
      <c r="N26" s="5">
        <f t="shared" si="1"/>
        <v>47770</v>
      </c>
      <c r="O26" s="5">
        <v>605757</v>
      </c>
      <c r="P26" s="5">
        <f t="shared" si="2"/>
        <v>50257</v>
      </c>
      <c r="Q26" s="5">
        <f t="shared" si="3"/>
        <v>0</v>
      </c>
      <c r="R26" s="5">
        <f t="shared" si="4"/>
        <v>0</v>
      </c>
      <c r="S26" s="5">
        <f t="shared" si="5"/>
        <v>2496</v>
      </c>
      <c r="T26" s="5">
        <f t="shared" si="6"/>
        <v>650024</v>
      </c>
    </row>
    <row r="27" spans="1:20" x14ac:dyDescent="0.25">
      <c r="A27" s="4" t="s">
        <v>26</v>
      </c>
      <c r="B27" s="5">
        <v>497</v>
      </c>
      <c r="C27" s="5">
        <v>0</v>
      </c>
      <c r="D27" s="5">
        <v>0</v>
      </c>
      <c r="E27" s="5">
        <v>0</v>
      </c>
      <c r="F27" s="5">
        <v>2593</v>
      </c>
      <c r="G27" s="5">
        <v>0</v>
      </c>
      <c r="H27" s="5">
        <v>0</v>
      </c>
      <c r="I27" s="5">
        <v>0</v>
      </c>
      <c r="J27" s="5">
        <v>10</v>
      </c>
      <c r="K27" s="5">
        <v>0</v>
      </c>
      <c r="L27" s="5">
        <v>1</v>
      </c>
      <c r="M27" s="5">
        <f t="shared" si="0"/>
        <v>3101</v>
      </c>
      <c r="N27" s="5">
        <f t="shared" si="1"/>
        <v>0</v>
      </c>
      <c r="O27" s="5">
        <v>3101</v>
      </c>
      <c r="P27" s="5">
        <f t="shared" si="2"/>
        <v>10</v>
      </c>
      <c r="Q27" s="5">
        <f t="shared" si="3"/>
        <v>0</v>
      </c>
      <c r="R27" s="5">
        <f t="shared" si="4"/>
        <v>0</v>
      </c>
      <c r="S27" s="5">
        <f t="shared" si="5"/>
        <v>11</v>
      </c>
      <c r="T27" s="5">
        <f t="shared" si="6"/>
        <v>2593</v>
      </c>
    </row>
    <row r="28" spans="1:20" x14ac:dyDescent="0.25">
      <c r="A28" s="4" t="s">
        <v>47</v>
      </c>
      <c r="B28" s="5">
        <v>3201</v>
      </c>
      <c r="C28" s="5">
        <v>0</v>
      </c>
      <c r="D28" s="5">
        <v>0</v>
      </c>
      <c r="E28" s="5">
        <v>0</v>
      </c>
      <c r="F28" s="5">
        <v>356161</v>
      </c>
      <c r="G28" s="5">
        <v>0</v>
      </c>
      <c r="H28" s="5">
        <v>212</v>
      </c>
      <c r="I28" s="5">
        <v>0</v>
      </c>
      <c r="J28" s="5">
        <v>52</v>
      </c>
      <c r="K28" s="5">
        <v>6</v>
      </c>
      <c r="L28" s="5">
        <v>1</v>
      </c>
      <c r="M28" s="5">
        <f t="shared" si="0"/>
        <v>359633</v>
      </c>
      <c r="N28" s="5">
        <f t="shared" si="1"/>
        <v>0</v>
      </c>
      <c r="O28" s="5">
        <v>359633</v>
      </c>
      <c r="P28" s="5">
        <f t="shared" si="2"/>
        <v>264</v>
      </c>
      <c r="Q28" s="5">
        <f t="shared" si="3"/>
        <v>0</v>
      </c>
      <c r="R28" s="5">
        <f t="shared" si="4"/>
        <v>0</v>
      </c>
      <c r="S28" s="5">
        <f t="shared" si="5"/>
        <v>271</v>
      </c>
      <c r="T28" s="5">
        <f t="shared" si="6"/>
        <v>356161</v>
      </c>
    </row>
    <row r="29" spans="1:20" x14ac:dyDescent="0.25">
      <c r="A29" s="4" t="s">
        <v>27</v>
      </c>
      <c r="B29" s="5">
        <v>1865</v>
      </c>
      <c r="C29" s="5">
        <v>0</v>
      </c>
      <c r="D29" s="5">
        <v>0</v>
      </c>
      <c r="E29" s="5">
        <v>0</v>
      </c>
      <c r="F29" s="5">
        <v>5050474</v>
      </c>
      <c r="G29" s="5">
        <v>104967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f t="shared" si="0"/>
        <v>5157306</v>
      </c>
      <c r="N29" s="5">
        <f t="shared" si="1"/>
        <v>104967</v>
      </c>
      <c r="O29" s="5">
        <v>5052339</v>
      </c>
      <c r="P29" s="5">
        <f t="shared" si="2"/>
        <v>104967</v>
      </c>
      <c r="Q29" s="5">
        <f t="shared" si="3"/>
        <v>0</v>
      </c>
      <c r="R29" s="5">
        <f t="shared" si="4"/>
        <v>0</v>
      </c>
      <c r="S29" s="5">
        <f t="shared" si="5"/>
        <v>0</v>
      </c>
      <c r="T29" s="5">
        <f t="shared" si="6"/>
        <v>5155441</v>
      </c>
    </row>
    <row r="30" spans="1:20" x14ac:dyDescent="0.25">
      <c r="A30" s="4" t="s">
        <v>28</v>
      </c>
      <c r="B30" s="5">
        <v>253</v>
      </c>
      <c r="C30" s="5">
        <v>0</v>
      </c>
      <c r="D30" s="5">
        <v>0</v>
      </c>
      <c r="E30" s="5">
        <v>0</v>
      </c>
      <c r="F30" s="5">
        <v>25471</v>
      </c>
      <c r="G30" s="5">
        <v>1</v>
      </c>
      <c r="H30" s="5">
        <v>20</v>
      </c>
      <c r="I30" s="5">
        <v>0</v>
      </c>
      <c r="J30" s="5">
        <v>0</v>
      </c>
      <c r="K30" s="5">
        <v>0</v>
      </c>
      <c r="L30" s="5">
        <v>0</v>
      </c>
      <c r="M30" s="5">
        <f t="shared" si="0"/>
        <v>25745</v>
      </c>
      <c r="N30" s="5">
        <f t="shared" si="1"/>
        <v>1</v>
      </c>
      <c r="O30" s="5">
        <v>25744</v>
      </c>
      <c r="P30" s="5">
        <f t="shared" si="2"/>
        <v>21</v>
      </c>
      <c r="Q30" s="5">
        <f t="shared" si="3"/>
        <v>0</v>
      </c>
      <c r="R30" s="5">
        <f t="shared" si="4"/>
        <v>0</v>
      </c>
      <c r="S30" s="5">
        <f t="shared" si="5"/>
        <v>20</v>
      </c>
      <c r="T30" s="5">
        <f t="shared" si="6"/>
        <v>25472</v>
      </c>
    </row>
    <row r="31" spans="1:20" x14ac:dyDescent="0.25">
      <c r="A31" s="4" t="s">
        <v>29</v>
      </c>
      <c r="B31" s="5">
        <v>17123</v>
      </c>
      <c r="C31" s="5">
        <v>0</v>
      </c>
      <c r="D31" s="5">
        <v>65</v>
      </c>
      <c r="E31" s="5">
        <v>0</v>
      </c>
      <c r="F31" s="5">
        <v>155451</v>
      </c>
      <c r="G31" s="5">
        <v>0</v>
      </c>
      <c r="H31" s="5">
        <v>142</v>
      </c>
      <c r="I31" s="5">
        <v>0</v>
      </c>
      <c r="J31" s="5">
        <v>79</v>
      </c>
      <c r="K31" s="5">
        <v>2</v>
      </c>
      <c r="L31" s="5">
        <v>2</v>
      </c>
      <c r="M31" s="5">
        <f t="shared" si="0"/>
        <v>172864</v>
      </c>
      <c r="N31" s="5">
        <f t="shared" si="1"/>
        <v>65</v>
      </c>
      <c r="O31" s="5">
        <v>172799</v>
      </c>
      <c r="P31" s="5">
        <f t="shared" si="2"/>
        <v>221</v>
      </c>
      <c r="Q31" s="5">
        <f t="shared" si="3"/>
        <v>65</v>
      </c>
      <c r="R31" s="5">
        <f t="shared" si="4"/>
        <v>0</v>
      </c>
      <c r="S31" s="5">
        <f>H31+I31+J31+K31+L31</f>
        <v>225</v>
      </c>
      <c r="T31" s="5">
        <f t="shared" si="6"/>
        <v>155451</v>
      </c>
    </row>
    <row r="32" spans="1:20" x14ac:dyDescent="0.25">
      <c r="A32" s="4" t="s">
        <v>30</v>
      </c>
      <c r="B32" s="5">
        <v>21504</v>
      </c>
      <c r="C32" s="5">
        <v>0</v>
      </c>
      <c r="D32" s="5">
        <v>0</v>
      </c>
      <c r="E32" s="5">
        <v>0</v>
      </c>
      <c r="F32" s="5">
        <v>23495</v>
      </c>
      <c r="G32" s="5">
        <v>813</v>
      </c>
      <c r="H32" s="5">
        <v>385</v>
      </c>
      <c r="I32" s="5">
        <v>0</v>
      </c>
      <c r="J32" s="5">
        <v>119</v>
      </c>
      <c r="K32" s="5">
        <v>3</v>
      </c>
      <c r="L32" s="5">
        <v>0</v>
      </c>
      <c r="M32" s="5">
        <f t="shared" si="0"/>
        <v>46319</v>
      </c>
      <c r="N32" s="5">
        <f t="shared" si="1"/>
        <v>813</v>
      </c>
      <c r="O32" s="5">
        <v>45506</v>
      </c>
      <c r="P32" s="5">
        <f t="shared" si="2"/>
        <v>1317</v>
      </c>
      <c r="Q32" s="5">
        <f t="shared" si="3"/>
        <v>0</v>
      </c>
      <c r="R32" s="5">
        <f t="shared" si="4"/>
        <v>0</v>
      </c>
      <c r="S32" s="5">
        <f t="shared" si="5"/>
        <v>507</v>
      </c>
      <c r="T32" s="5">
        <f t="shared" si="6"/>
        <v>24308</v>
      </c>
    </row>
    <row r="33" spans="1:20" x14ac:dyDescent="0.25">
      <c r="A33" s="4" t="s">
        <v>31</v>
      </c>
      <c r="B33" s="5">
        <v>180</v>
      </c>
      <c r="C33" s="5">
        <v>0</v>
      </c>
      <c r="D33" s="5">
        <v>0</v>
      </c>
      <c r="E33" s="5">
        <v>0</v>
      </c>
      <c r="F33" s="5">
        <v>138327</v>
      </c>
      <c r="G33" s="5">
        <v>32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f t="shared" si="0"/>
        <v>138540</v>
      </c>
      <c r="N33" s="5">
        <f t="shared" si="1"/>
        <v>32</v>
      </c>
      <c r="O33" s="5">
        <v>138508</v>
      </c>
      <c r="P33" s="5">
        <f t="shared" si="2"/>
        <v>33</v>
      </c>
      <c r="Q33" s="5">
        <f t="shared" si="3"/>
        <v>0</v>
      </c>
      <c r="R33" s="5">
        <f t="shared" si="4"/>
        <v>0</v>
      </c>
      <c r="S33" s="5">
        <f t="shared" si="5"/>
        <v>1</v>
      </c>
      <c r="T33" s="5">
        <f t="shared" si="6"/>
        <v>138359</v>
      </c>
    </row>
    <row r="34" spans="1:20" x14ac:dyDescent="0.25">
      <c r="A34" s="4" t="s">
        <v>32</v>
      </c>
      <c r="B34" s="5">
        <v>8319</v>
      </c>
      <c r="C34" s="5">
        <v>0</v>
      </c>
      <c r="D34" s="5">
        <v>0</v>
      </c>
      <c r="E34" s="5">
        <v>0</v>
      </c>
      <c r="F34" s="5">
        <v>257432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 t="shared" si="0"/>
        <v>265751</v>
      </c>
      <c r="N34" s="5">
        <f t="shared" si="1"/>
        <v>0</v>
      </c>
      <c r="O34" s="5">
        <v>265751</v>
      </c>
      <c r="P34" s="5">
        <f t="shared" si="2"/>
        <v>0</v>
      </c>
      <c r="Q34" s="5">
        <f t="shared" si="3"/>
        <v>0</v>
      </c>
      <c r="R34" s="5">
        <f t="shared" si="4"/>
        <v>0</v>
      </c>
      <c r="S34" s="5">
        <f t="shared" si="5"/>
        <v>0</v>
      </c>
      <c r="T34" s="5">
        <f t="shared" si="6"/>
        <v>257432</v>
      </c>
    </row>
    <row r="35" spans="1:20" x14ac:dyDescent="0.25">
      <c r="A35" s="4" t="s">
        <v>33</v>
      </c>
      <c r="B35" s="5">
        <v>2463</v>
      </c>
      <c r="C35" s="5">
        <v>0</v>
      </c>
      <c r="D35" s="5">
        <v>0</v>
      </c>
      <c r="E35" s="5">
        <v>0</v>
      </c>
      <c r="F35" s="5">
        <v>0</v>
      </c>
      <c r="G35" s="5">
        <v>392</v>
      </c>
      <c r="H35" s="5">
        <v>73</v>
      </c>
      <c r="I35" s="5">
        <v>0</v>
      </c>
      <c r="J35" s="5">
        <v>45</v>
      </c>
      <c r="K35" s="5">
        <v>0</v>
      </c>
      <c r="L35" s="5">
        <v>0</v>
      </c>
      <c r="M35" s="5">
        <f t="shared" si="0"/>
        <v>2973</v>
      </c>
      <c r="N35" s="5">
        <f t="shared" si="1"/>
        <v>392</v>
      </c>
      <c r="O35" s="5">
        <v>2581</v>
      </c>
      <c r="P35" s="5">
        <f t="shared" si="2"/>
        <v>510</v>
      </c>
      <c r="Q35" s="5">
        <f t="shared" si="3"/>
        <v>0</v>
      </c>
      <c r="R35" s="5">
        <f t="shared" si="4"/>
        <v>0</v>
      </c>
      <c r="S35" s="5">
        <f t="shared" si="5"/>
        <v>118</v>
      </c>
      <c r="T35" s="5">
        <f t="shared" si="6"/>
        <v>392</v>
      </c>
    </row>
    <row r="36" spans="1:20" x14ac:dyDescent="0.25">
      <c r="A36" s="4" t="s">
        <v>34</v>
      </c>
      <c r="B36" s="5">
        <v>883</v>
      </c>
      <c r="C36" s="5">
        <v>0</v>
      </c>
      <c r="D36" s="5">
        <v>0</v>
      </c>
      <c r="E36" s="5">
        <v>0</v>
      </c>
      <c r="F36" s="5">
        <v>45569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f t="shared" si="0"/>
        <v>46452</v>
      </c>
      <c r="N36" s="5">
        <f t="shared" si="1"/>
        <v>0</v>
      </c>
      <c r="O36" s="5">
        <v>46452</v>
      </c>
      <c r="P36" s="5">
        <f t="shared" si="2"/>
        <v>0</v>
      </c>
      <c r="Q36" s="5">
        <f t="shared" si="3"/>
        <v>0</v>
      </c>
      <c r="R36" s="5">
        <f t="shared" si="4"/>
        <v>0</v>
      </c>
      <c r="S36" s="5">
        <f t="shared" si="5"/>
        <v>0</v>
      </c>
      <c r="T36" s="5">
        <f t="shared" si="6"/>
        <v>45569</v>
      </c>
    </row>
    <row r="37" spans="1:20" x14ac:dyDescent="0.25">
      <c r="A37" s="4" t="s">
        <v>35</v>
      </c>
      <c r="B37" s="5">
        <v>8678</v>
      </c>
      <c r="C37" s="5">
        <v>0</v>
      </c>
      <c r="D37" s="5">
        <v>0</v>
      </c>
      <c r="E37" s="5">
        <v>0</v>
      </c>
      <c r="F37" s="5">
        <v>75594</v>
      </c>
      <c r="G37" s="5">
        <v>0</v>
      </c>
      <c r="H37" s="5">
        <v>4</v>
      </c>
      <c r="I37" s="5">
        <v>0</v>
      </c>
      <c r="J37" s="5">
        <v>0</v>
      </c>
      <c r="K37" s="5">
        <v>0</v>
      </c>
      <c r="L37" s="5">
        <v>0</v>
      </c>
      <c r="M37" s="5">
        <f t="shared" si="0"/>
        <v>84276</v>
      </c>
      <c r="N37" s="5">
        <f t="shared" si="1"/>
        <v>0</v>
      </c>
      <c r="O37" s="5">
        <v>84276</v>
      </c>
      <c r="P37" s="5">
        <f t="shared" si="2"/>
        <v>4</v>
      </c>
      <c r="Q37" s="5">
        <f t="shared" si="3"/>
        <v>0</v>
      </c>
      <c r="R37" s="5">
        <f t="shared" si="4"/>
        <v>0</v>
      </c>
      <c r="S37" s="5">
        <f t="shared" si="5"/>
        <v>4</v>
      </c>
      <c r="T37" s="5">
        <f t="shared" si="6"/>
        <v>75594</v>
      </c>
    </row>
    <row r="38" spans="1:20" x14ac:dyDescent="0.25">
      <c r="A38" s="4" t="s">
        <v>36</v>
      </c>
      <c r="B38" s="5">
        <v>82</v>
      </c>
      <c r="C38" s="5">
        <v>0</v>
      </c>
      <c r="D38" s="5">
        <v>0</v>
      </c>
      <c r="E38" s="5">
        <v>0</v>
      </c>
      <c r="F38" s="5">
        <v>143616</v>
      </c>
      <c r="G38" s="5">
        <v>2823</v>
      </c>
      <c r="H38" s="5">
        <v>3</v>
      </c>
      <c r="I38" s="5">
        <v>0</v>
      </c>
      <c r="J38" s="5">
        <v>0</v>
      </c>
      <c r="K38" s="5">
        <v>0</v>
      </c>
      <c r="L38" s="5">
        <v>0</v>
      </c>
      <c r="M38" s="5">
        <f t="shared" si="0"/>
        <v>146524</v>
      </c>
      <c r="N38" s="5">
        <f t="shared" si="1"/>
        <v>2823</v>
      </c>
      <c r="O38" s="5">
        <v>143701</v>
      </c>
      <c r="P38" s="5">
        <f t="shared" si="2"/>
        <v>2826</v>
      </c>
      <c r="Q38" s="5">
        <f t="shared" si="3"/>
        <v>0</v>
      </c>
      <c r="R38" s="5">
        <f t="shared" si="4"/>
        <v>0</v>
      </c>
      <c r="S38" s="5">
        <f t="shared" si="5"/>
        <v>3</v>
      </c>
      <c r="T38" s="5">
        <f t="shared" si="6"/>
        <v>146439</v>
      </c>
    </row>
    <row r="39" spans="1:20" x14ac:dyDescent="0.25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4" t="s">
        <v>37</v>
      </c>
      <c r="B40" s="5">
        <v>66055</v>
      </c>
      <c r="C40" s="5">
        <v>136851</v>
      </c>
      <c r="D40" s="5">
        <v>17846</v>
      </c>
      <c r="E40" s="5">
        <v>12746</v>
      </c>
      <c r="F40" s="5">
        <v>11425744</v>
      </c>
      <c r="G40" s="5">
        <v>413165</v>
      </c>
      <c r="H40" s="5">
        <v>10147</v>
      </c>
      <c r="I40" s="5">
        <v>12536</v>
      </c>
      <c r="J40" s="5">
        <v>44033</v>
      </c>
      <c r="K40" s="5">
        <v>804</v>
      </c>
      <c r="L40" s="5">
        <v>664</v>
      </c>
      <c r="M40" s="5">
        <f>SUM(M3:M38)</f>
        <v>12140591</v>
      </c>
      <c r="N40" s="5">
        <f>SUM(N3:N38)</f>
        <v>431011</v>
      </c>
      <c r="O40" s="5">
        <v>11709580</v>
      </c>
      <c r="P40" s="5">
        <f t="shared" si="2"/>
        <v>629478</v>
      </c>
      <c r="Q40" s="5">
        <f>SUM(Q3:Q38)</f>
        <v>154697</v>
      </c>
      <c r="R40" s="5">
        <f t="shared" si="4"/>
        <v>12746</v>
      </c>
      <c r="S40" s="5">
        <f t="shared" si="5"/>
        <v>68184</v>
      </c>
      <c r="T40" s="5">
        <f t="shared" si="6"/>
        <v>11838909</v>
      </c>
    </row>
    <row r="41" spans="1:20" x14ac:dyDescent="0.25">
      <c r="A41" s="4" t="s">
        <v>38</v>
      </c>
      <c r="B41" s="5">
        <v>0</v>
      </c>
      <c r="C41" s="5"/>
      <c r="D41" s="5">
        <v>0</v>
      </c>
      <c r="E41" s="5">
        <v>39</v>
      </c>
      <c r="F41" s="5">
        <v>0</v>
      </c>
      <c r="G41" s="5">
        <v>0</v>
      </c>
      <c r="H41" s="5">
        <v>1880</v>
      </c>
      <c r="I41" s="5">
        <v>0</v>
      </c>
      <c r="J41" s="5">
        <v>0</v>
      </c>
      <c r="K41" s="5">
        <v>0</v>
      </c>
      <c r="L41" s="5">
        <v>0</v>
      </c>
      <c r="M41" s="5">
        <f t="shared" ref="M41:M42" si="7">SUM(B41:L41)</f>
        <v>1919</v>
      </c>
      <c r="N41" s="5">
        <v>0</v>
      </c>
      <c r="O41" s="5">
        <v>1919</v>
      </c>
      <c r="P41" s="5">
        <f t="shared" si="2"/>
        <v>1919</v>
      </c>
      <c r="Q41" s="5">
        <f t="shared" ref="Q41:Q42" si="8">C41+D41</f>
        <v>0</v>
      </c>
      <c r="R41" s="5">
        <f t="shared" si="4"/>
        <v>39</v>
      </c>
      <c r="S41" s="5">
        <f t="shared" si="5"/>
        <v>1880</v>
      </c>
      <c r="T41" s="5">
        <f t="shared" si="6"/>
        <v>0</v>
      </c>
    </row>
    <row r="42" spans="1:20" x14ac:dyDescent="0.25">
      <c r="A42" s="4" t="s">
        <v>39</v>
      </c>
      <c r="B42" s="5">
        <v>0</v>
      </c>
      <c r="C42" s="5">
        <v>22661</v>
      </c>
      <c r="D42" s="5">
        <v>0</v>
      </c>
      <c r="E42" s="5">
        <v>1577</v>
      </c>
      <c r="F42" s="5">
        <v>0</v>
      </c>
      <c r="G42" s="5">
        <v>0</v>
      </c>
      <c r="H42" s="5">
        <v>1604</v>
      </c>
      <c r="I42" s="5">
        <v>0</v>
      </c>
      <c r="J42" s="5">
        <v>0</v>
      </c>
      <c r="K42" s="5">
        <v>100</v>
      </c>
      <c r="L42" s="5">
        <v>70</v>
      </c>
      <c r="M42" s="5">
        <f t="shared" si="7"/>
        <v>26012</v>
      </c>
      <c r="N42" s="5">
        <v>0</v>
      </c>
      <c r="O42" s="5">
        <v>26012</v>
      </c>
      <c r="P42" s="5">
        <f t="shared" si="2"/>
        <v>25842</v>
      </c>
      <c r="Q42" s="5">
        <f t="shared" si="8"/>
        <v>22661</v>
      </c>
      <c r="R42" s="5">
        <f t="shared" si="4"/>
        <v>1577</v>
      </c>
      <c r="S42" s="5">
        <f t="shared" si="5"/>
        <v>1774</v>
      </c>
      <c r="T42" s="5">
        <f t="shared" si="6"/>
        <v>0</v>
      </c>
    </row>
    <row r="43" spans="1:20" x14ac:dyDescent="0.25">
      <c r="A43" s="4" t="s">
        <v>40</v>
      </c>
      <c r="B43" s="10">
        <v>66055</v>
      </c>
      <c r="C43" s="10">
        <v>159512</v>
      </c>
      <c r="D43" s="10">
        <v>17846</v>
      </c>
      <c r="E43" s="10">
        <v>14362</v>
      </c>
      <c r="F43" s="10">
        <v>11425744</v>
      </c>
      <c r="G43" s="10">
        <v>413165</v>
      </c>
      <c r="H43" s="10">
        <v>13631</v>
      </c>
      <c r="I43" s="10">
        <v>12536</v>
      </c>
      <c r="J43" s="10">
        <v>44033</v>
      </c>
      <c r="K43" s="10">
        <v>904</v>
      </c>
      <c r="L43" s="10">
        <v>734</v>
      </c>
      <c r="M43" s="10">
        <f>SUM(M40:M42)</f>
        <v>12168522</v>
      </c>
      <c r="N43" s="10">
        <v>431011</v>
      </c>
      <c r="O43" s="10">
        <v>11737511</v>
      </c>
      <c r="P43" s="10">
        <f>SUM(P40:P42)</f>
        <v>657239</v>
      </c>
      <c r="Q43" s="10">
        <f>SUM(Q40:Q42)</f>
        <v>177358</v>
      </c>
      <c r="R43" s="10">
        <f t="shared" si="4"/>
        <v>14362</v>
      </c>
      <c r="S43" s="10">
        <f t="shared" si="5"/>
        <v>71838</v>
      </c>
      <c r="T43" s="10">
        <f t="shared" si="6"/>
        <v>11838909</v>
      </c>
    </row>
  </sheetData>
  <mergeCells count="9">
    <mergeCell ref="F1:F2"/>
    <mergeCell ref="G1:G2"/>
    <mergeCell ref="H1:L1"/>
    <mergeCell ref="M1:T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2026-01-05T10:33:34Z</dcterms:created>
  <dcterms:modified xsi:type="dcterms:W3CDTF">2026-01-29T09:57:59Z</dcterms:modified>
</cp:coreProperties>
</file>