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Customer Services\Customer Contacts\2023_24\"/>
    </mc:Choice>
  </mc:AlternateContent>
  <xr:revisionPtr revIDLastSave="0" documentId="8_{DE8C8F00-0381-4281-9B02-98E81B811A4E}" xr6:coauthVersionLast="47" xr6:coauthVersionMax="47" xr10:uidLastSave="{00000000-0000-0000-0000-000000000000}"/>
  <bookViews>
    <workbookView xWindow="28680" yWindow="-120" windowWidth="29040" windowHeight="15840" xr2:uid="{9A017F18-5418-433D-BB80-9E4BB4484BB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2" l="1"/>
  <c r="T41" i="2"/>
  <c r="T42" i="2"/>
  <c r="T43" i="2"/>
  <c r="T44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0" i="2"/>
  <c r="S41" i="2"/>
  <c r="S42" i="2"/>
  <c r="S43" i="2"/>
  <c r="S44" i="2"/>
  <c r="S3" i="2"/>
  <c r="R40" i="2"/>
  <c r="R41" i="2"/>
  <c r="R42" i="2"/>
  <c r="R43" i="2"/>
  <c r="R44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40" i="2"/>
  <c r="Q41" i="2"/>
  <c r="Q42" i="2"/>
  <c r="Q43" i="2"/>
  <c r="Q44" i="2"/>
  <c r="Q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3" i="2"/>
  <c r="O41" i="2"/>
  <c r="O42" i="2"/>
  <c r="O43" i="2"/>
  <c r="O44" i="2"/>
  <c r="O40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" i="2"/>
  <c r="N35" i="2"/>
  <c r="M35" i="2"/>
  <c r="N41" i="2"/>
  <c r="N42" i="2"/>
  <c r="N43" i="2"/>
  <c r="N44" i="2"/>
  <c r="N4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6" i="2"/>
  <c r="N37" i="2"/>
  <c r="N38" i="2"/>
  <c r="N3" i="2"/>
  <c r="M41" i="2"/>
  <c r="M42" i="2"/>
  <c r="M4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6" i="2"/>
  <c r="M37" i="2"/>
  <c r="M38" i="2"/>
  <c r="M3" i="2"/>
  <c r="D40" i="2" l="1"/>
  <c r="C40" i="2"/>
  <c r="C44" i="2" l="1"/>
  <c r="M40" i="2"/>
  <c r="M44" i="2" l="1"/>
</calcChain>
</file>

<file path=xl/sharedStrings.xml><?xml version="1.0" encoding="utf-8"?>
<sst xmlns="http://schemas.openxmlformats.org/spreadsheetml/2006/main" count="63" uniqueCount="62">
  <si>
    <t>Live Chat agent</t>
  </si>
  <si>
    <t>Emails received</t>
  </si>
  <si>
    <t>Overall total by any contact method</t>
  </si>
  <si>
    <t>Total for SR's and eforms</t>
  </si>
  <si>
    <t>Total excluding SR's and eforms</t>
  </si>
  <si>
    <t xml:space="preserve">Community Safety </t>
  </si>
  <si>
    <t>Building Control</t>
  </si>
  <si>
    <t>Markets</t>
  </si>
  <si>
    <t>Waste</t>
  </si>
  <si>
    <t>Highways &amp; Engineering</t>
  </si>
  <si>
    <t>Planning</t>
  </si>
  <si>
    <t>Parking Services</t>
  </si>
  <si>
    <t>Licensing</t>
  </si>
  <si>
    <t>Housing</t>
  </si>
  <si>
    <t xml:space="preserve">Better Living </t>
  </si>
  <si>
    <t>Environmental Health</t>
  </si>
  <si>
    <t>Elections</t>
  </si>
  <si>
    <t xml:space="preserve">Blue Badges </t>
  </si>
  <si>
    <t>School Admissions</t>
  </si>
  <si>
    <t>Benefits</t>
  </si>
  <si>
    <t>Council Tax</t>
  </si>
  <si>
    <t>Nationality Checking Service/SCS</t>
  </si>
  <si>
    <t>Registrars</t>
  </si>
  <si>
    <t>Land Charges</t>
  </si>
  <si>
    <t xml:space="preserve">Business Rates </t>
  </si>
  <si>
    <t>Tourist Information</t>
  </si>
  <si>
    <t>Theatres</t>
  </si>
  <si>
    <t>Funeral Services</t>
  </si>
  <si>
    <t>Libraries</t>
  </si>
  <si>
    <t>Gateway to Care/Adult Health &amp; Social Care</t>
  </si>
  <si>
    <t>Networks/Traffic</t>
  </si>
  <si>
    <t>Schools</t>
  </si>
  <si>
    <t>Childrens Social Care</t>
  </si>
  <si>
    <t>Any other Children's services</t>
  </si>
  <si>
    <t>Adult Learning</t>
  </si>
  <si>
    <t>Business &amp; Economy</t>
  </si>
  <si>
    <t>Total Customer Contact for services listed</t>
  </si>
  <si>
    <t>Switchboard Calls</t>
  </si>
  <si>
    <t xml:space="preserve">Total of all other services not listed </t>
  </si>
  <si>
    <t>General Enquiries</t>
  </si>
  <si>
    <t>Total Customer + all other contacts</t>
  </si>
  <si>
    <t>F2F</t>
  </si>
  <si>
    <t>Services</t>
  </si>
  <si>
    <t>CMBC telephone</t>
  </si>
  <si>
    <t>Customer First Inbound calls</t>
  </si>
  <si>
    <t>Customer First service requests</t>
  </si>
  <si>
    <t>Customer First in person enquiries</t>
  </si>
  <si>
    <t>Unique web visits</t>
  </si>
  <si>
    <t>E-forms</t>
  </si>
  <si>
    <t>Digital Access</t>
  </si>
  <si>
    <t>Totals</t>
  </si>
  <si>
    <t xml:space="preserve">Live Chat Digital Assistant </t>
  </si>
  <si>
    <t>Facebook messages responded to</t>
  </si>
  <si>
    <t>Twitter messages responded to</t>
  </si>
  <si>
    <t>Total for CF, F2F, Eforms, Email and Chat</t>
  </si>
  <si>
    <t>Customer First (phonecalls and SRs)</t>
  </si>
  <si>
    <t>Web inc Eforms</t>
  </si>
  <si>
    <t xml:space="preserve">Early Advice and Support Team </t>
  </si>
  <si>
    <t>Green Spaces and Street Scene</t>
  </si>
  <si>
    <t xml:space="preserve">Concessionary bus passes </t>
  </si>
  <si>
    <t>Sport and Leisure</t>
  </si>
  <si>
    <t xml:space="preserve">Recruitment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</si>
</sst>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1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71D1-2AC2-4659-B1A0-9A4DA0126AD7}">
  <dimension ref="A1:T13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5" sqref="B45"/>
    </sheetView>
  </sheetViews>
  <sheetFormatPr defaultRowHeight="14.5" x14ac:dyDescent="0.35"/>
  <cols>
    <col min="1" max="1" width="42.7265625" bestFit="1" customWidth="1"/>
    <col min="2" max="2" width="19.7265625" style="2" bestFit="1" customWidth="1"/>
    <col min="3" max="3" width="26.54296875" style="2" bestFit="1" customWidth="1"/>
    <col min="4" max="4" width="31.81640625" style="2" bestFit="1" customWidth="1"/>
    <col min="5" max="5" width="34.26953125" style="2" bestFit="1" customWidth="1"/>
    <col min="6" max="6" width="17" style="2" bestFit="1" customWidth="1"/>
    <col min="7" max="7" width="21.1796875" style="2" bestFit="1" customWidth="1"/>
    <col min="8" max="8" width="8.7265625" style="2" bestFit="1" customWidth="1"/>
    <col min="9" max="9" width="14.54296875" style="2" bestFit="1" customWidth="1"/>
    <col min="10" max="10" width="15.7265625" style="2" bestFit="1" customWidth="1"/>
    <col min="11" max="11" width="15" style="2" bestFit="1" customWidth="1"/>
    <col min="12" max="12" width="22.81640625" style="2" bestFit="1" customWidth="1"/>
    <col min="13" max="13" width="20.7265625" style="2" bestFit="1" customWidth="1"/>
    <col min="14" max="14" width="33.1796875" style="2" bestFit="1" customWidth="1"/>
    <col min="15" max="15" width="23.1796875" style="2" bestFit="1" customWidth="1"/>
    <col min="16" max="16" width="29.26953125" style="2" bestFit="1" customWidth="1"/>
    <col min="17" max="17" width="33.1796875" style="9" bestFit="1" customWidth="1"/>
    <col min="18" max="18" width="15.453125" style="9" bestFit="1" customWidth="1"/>
    <col min="19" max="19" width="15.26953125" style="9" bestFit="1" customWidth="1"/>
    <col min="20" max="20" width="13.26953125" style="9" bestFit="1" customWidth="1"/>
  </cols>
  <sheetData>
    <row r="1" spans="1:20" s="1" customFormat="1" ht="15" thickBot="1" x14ac:dyDescent="0.4">
      <c r="A1" s="18" t="s">
        <v>42</v>
      </c>
      <c r="B1" s="12" t="s">
        <v>43</v>
      </c>
      <c r="C1" s="12" t="s">
        <v>44</v>
      </c>
      <c r="D1" s="12" t="s">
        <v>45</v>
      </c>
      <c r="E1" s="12" t="s">
        <v>46</v>
      </c>
      <c r="F1" s="12" t="s">
        <v>47</v>
      </c>
      <c r="G1" s="12" t="s">
        <v>48</v>
      </c>
      <c r="H1" s="13" t="s">
        <v>49</v>
      </c>
      <c r="I1" s="13"/>
      <c r="J1" s="13"/>
      <c r="K1" s="13"/>
      <c r="L1" s="14"/>
      <c r="M1" s="15" t="s">
        <v>50</v>
      </c>
      <c r="N1" s="16"/>
      <c r="O1" s="16"/>
      <c r="P1" s="16"/>
      <c r="Q1" s="16"/>
      <c r="R1" s="16"/>
      <c r="S1" s="16"/>
      <c r="T1" s="17"/>
    </row>
    <row r="2" spans="1:20" s="1" customFormat="1" ht="43.5" x14ac:dyDescent="0.35">
      <c r="A2" s="18"/>
      <c r="B2" s="12"/>
      <c r="C2" s="12"/>
      <c r="D2" s="12"/>
      <c r="E2" s="12"/>
      <c r="F2" s="12"/>
      <c r="G2" s="12"/>
      <c r="H2" s="3" t="s">
        <v>0</v>
      </c>
      <c r="I2" s="3" t="s">
        <v>51</v>
      </c>
      <c r="J2" s="3" t="s">
        <v>1</v>
      </c>
      <c r="K2" s="3" t="s">
        <v>52</v>
      </c>
      <c r="L2" s="3" t="s">
        <v>53</v>
      </c>
      <c r="M2" s="7" t="s">
        <v>2</v>
      </c>
      <c r="N2" s="7" t="s">
        <v>3</v>
      </c>
      <c r="O2" s="7" t="s">
        <v>4</v>
      </c>
      <c r="P2" s="7" t="s">
        <v>54</v>
      </c>
      <c r="Q2" s="8" t="s">
        <v>55</v>
      </c>
      <c r="R2" s="8" t="s">
        <v>41</v>
      </c>
      <c r="S2" s="8" t="s">
        <v>49</v>
      </c>
      <c r="T2" s="8" t="s">
        <v>56</v>
      </c>
    </row>
    <row r="3" spans="1:20" x14ac:dyDescent="0.35">
      <c r="A3" s="5" t="s">
        <v>5</v>
      </c>
      <c r="B3" s="6">
        <v>0</v>
      </c>
      <c r="C3" s="6">
        <v>0</v>
      </c>
      <c r="D3" s="6">
        <v>103</v>
      </c>
      <c r="E3" s="6">
        <v>5</v>
      </c>
      <c r="F3" s="6">
        <v>6859</v>
      </c>
      <c r="G3" s="6">
        <v>0</v>
      </c>
      <c r="H3" s="6">
        <v>438</v>
      </c>
      <c r="I3" s="6">
        <v>0</v>
      </c>
      <c r="J3" s="6">
        <v>1248</v>
      </c>
      <c r="K3" s="6">
        <v>0</v>
      </c>
      <c r="L3" s="6">
        <v>0</v>
      </c>
      <c r="M3" s="6">
        <f>SUM(B3:L3)</f>
        <v>8653</v>
      </c>
      <c r="N3" s="6">
        <f>D3+G3</f>
        <v>103</v>
      </c>
      <c r="O3" s="6">
        <f>B3+C3+E3+F3+H3+I3+J3+K3+L3</f>
        <v>8550</v>
      </c>
      <c r="P3" s="6">
        <f>J3+I3+H3+G3+E3+C3</f>
        <v>1691</v>
      </c>
      <c r="Q3" s="11">
        <f>C3+D3</f>
        <v>103</v>
      </c>
      <c r="R3" s="11">
        <f>E3</f>
        <v>5</v>
      </c>
      <c r="S3" s="11">
        <f>H3+I3+J3+K3+L3</f>
        <v>1686</v>
      </c>
      <c r="T3" s="11">
        <f>F3+G3</f>
        <v>6859</v>
      </c>
    </row>
    <row r="4" spans="1:20" x14ac:dyDescent="0.35">
      <c r="A4" s="5" t="s">
        <v>6</v>
      </c>
      <c r="B4" s="6">
        <v>0</v>
      </c>
      <c r="C4" s="6">
        <v>0</v>
      </c>
      <c r="D4" s="6">
        <v>22</v>
      </c>
      <c r="E4" s="6">
        <v>0</v>
      </c>
      <c r="F4" s="6">
        <v>23516</v>
      </c>
      <c r="G4" s="6">
        <v>100</v>
      </c>
      <c r="H4" s="6">
        <v>131</v>
      </c>
      <c r="I4" s="6">
        <v>0</v>
      </c>
      <c r="J4" s="6">
        <v>50</v>
      </c>
      <c r="K4" s="6">
        <v>0</v>
      </c>
      <c r="L4" s="6">
        <v>0</v>
      </c>
      <c r="M4" s="6">
        <f t="shared" ref="M4:M44" si="0">SUM(B4:L4)</f>
        <v>23819</v>
      </c>
      <c r="N4" s="6">
        <f t="shared" ref="N4:N38" si="1">D4+G4</f>
        <v>122</v>
      </c>
      <c r="O4" s="6">
        <f t="shared" ref="O4:O44" si="2">B4+C4+E4+F4+H4+I4+J4+K4+L4</f>
        <v>23697</v>
      </c>
      <c r="P4" s="6">
        <f t="shared" ref="P4:P44" si="3">J4+I4+H4+G4+E4+C4</f>
        <v>281</v>
      </c>
      <c r="Q4" s="11">
        <f t="shared" ref="Q4:Q44" si="4">C4+D4</f>
        <v>22</v>
      </c>
      <c r="R4" s="11">
        <f t="shared" ref="R4:R44" si="5">E4</f>
        <v>0</v>
      </c>
      <c r="S4" s="11">
        <f t="shared" ref="S4:S44" si="6">H4+I4+J4+K4+L4</f>
        <v>181</v>
      </c>
      <c r="T4" s="11">
        <f t="shared" ref="T4:T44" si="7">F4+G4</f>
        <v>23616</v>
      </c>
    </row>
    <row r="5" spans="1:20" x14ac:dyDescent="0.35">
      <c r="A5" s="5" t="s">
        <v>7</v>
      </c>
      <c r="B5" s="6">
        <v>0</v>
      </c>
      <c r="C5" s="6">
        <v>0</v>
      </c>
      <c r="D5" s="6">
        <v>0</v>
      </c>
      <c r="E5" s="6">
        <v>0</v>
      </c>
      <c r="F5" s="6">
        <v>33744</v>
      </c>
      <c r="G5" s="6">
        <v>0</v>
      </c>
      <c r="H5" s="6">
        <v>0</v>
      </c>
      <c r="I5" s="6">
        <v>0</v>
      </c>
      <c r="J5" s="6">
        <v>33</v>
      </c>
      <c r="K5" s="6">
        <v>0</v>
      </c>
      <c r="L5" s="6">
        <v>0</v>
      </c>
      <c r="M5" s="6">
        <f t="shared" si="0"/>
        <v>33777</v>
      </c>
      <c r="N5" s="6">
        <f t="shared" si="1"/>
        <v>0</v>
      </c>
      <c r="O5" s="6">
        <f t="shared" si="2"/>
        <v>33777</v>
      </c>
      <c r="P5" s="6">
        <f t="shared" si="3"/>
        <v>33</v>
      </c>
      <c r="Q5" s="11">
        <f t="shared" si="4"/>
        <v>0</v>
      </c>
      <c r="R5" s="11">
        <f t="shared" si="5"/>
        <v>0</v>
      </c>
      <c r="S5" s="11">
        <f t="shared" si="6"/>
        <v>33</v>
      </c>
      <c r="T5" s="11">
        <f t="shared" si="7"/>
        <v>33744</v>
      </c>
    </row>
    <row r="6" spans="1:20" x14ac:dyDescent="0.35">
      <c r="A6" s="5" t="s">
        <v>8</v>
      </c>
      <c r="B6" s="6">
        <v>0</v>
      </c>
      <c r="C6" s="6">
        <v>16566</v>
      </c>
      <c r="D6" s="6">
        <v>8331</v>
      </c>
      <c r="E6" s="6">
        <v>513</v>
      </c>
      <c r="F6" s="6">
        <v>1260079</v>
      </c>
      <c r="G6" s="6">
        <v>46248</v>
      </c>
      <c r="H6" s="6">
        <v>1006</v>
      </c>
      <c r="I6" s="6">
        <v>4509</v>
      </c>
      <c r="J6" s="6">
        <v>6579</v>
      </c>
      <c r="K6" s="6">
        <v>42</v>
      </c>
      <c r="L6" s="6">
        <v>196</v>
      </c>
      <c r="M6" s="6">
        <f t="shared" si="0"/>
        <v>1344069</v>
      </c>
      <c r="N6" s="6">
        <f t="shared" si="1"/>
        <v>54579</v>
      </c>
      <c r="O6" s="6">
        <f t="shared" si="2"/>
        <v>1289490</v>
      </c>
      <c r="P6" s="6">
        <f t="shared" si="3"/>
        <v>75421</v>
      </c>
      <c r="Q6" s="11">
        <f t="shared" si="4"/>
        <v>24897</v>
      </c>
      <c r="R6" s="11">
        <f t="shared" si="5"/>
        <v>513</v>
      </c>
      <c r="S6" s="11">
        <f t="shared" si="6"/>
        <v>12332</v>
      </c>
      <c r="T6" s="11">
        <f t="shared" si="7"/>
        <v>1306327</v>
      </c>
    </row>
    <row r="7" spans="1:20" x14ac:dyDescent="0.35">
      <c r="A7" s="5" t="s">
        <v>9</v>
      </c>
      <c r="B7" s="6">
        <v>0</v>
      </c>
      <c r="C7" s="6">
        <v>3576</v>
      </c>
      <c r="D7" s="6">
        <v>4428</v>
      </c>
      <c r="E7" s="6">
        <v>143</v>
      </c>
      <c r="F7" s="6">
        <v>24500</v>
      </c>
      <c r="G7" s="6">
        <v>10242</v>
      </c>
      <c r="H7" s="6">
        <v>1064</v>
      </c>
      <c r="I7" s="6">
        <v>0</v>
      </c>
      <c r="J7" s="6">
        <v>4911</v>
      </c>
      <c r="K7" s="6">
        <v>25</v>
      </c>
      <c r="L7" s="6">
        <v>222</v>
      </c>
      <c r="M7" s="6">
        <f t="shared" si="0"/>
        <v>49111</v>
      </c>
      <c r="N7" s="6">
        <f t="shared" si="1"/>
        <v>14670</v>
      </c>
      <c r="O7" s="6">
        <f t="shared" si="2"/>
        <v>34441</v>
      </c>
      <c r="P7" s="6">
        <f t="shared" si="3"/>
        <v>19936</v>
      </c>
      <c r="Q7" s="11">
        <f t="shared" si="4"/>
        <v>8004</v>
      </c>
      <c r="R7" s="11">
        <f t="shared" si="5"/>
        <v>143</v>
      </c>
      <c r="S7" s="11">
        <f t="shared" si="6"/>
        <v>6222</v>
      </c>
      <c r="T7" s="11">
        <f t="shared" si="7"/>
        <v>34742</v>
      </c>
    </row>
    <row r="8" spans="1:20" x14ac:dyDescent="0.35">
      <c r="A8" s="5" t="s">
        <v>10</v>
      </c>
      <c r="B8" s="6">
        <v>0</v>
      </c>
      <c r="C8" s="6">
        <v>4443</v>
      </c>
      <c r="D8" s="6">
        <v>82</v>
      </c>
      <c r="E8" s="6">
        <v>116</v>
      </c>
      <c r="F8" s="6">
        <v>235142</v>
      </c>
      <c r="G8" s="6">
        <v>2600</v>
      </c>
      <c r="H8" s="6">
        <v>576</v>
      </c>
      <c r="I8" s="6">
        <v>0</v>
      </c>
      <c r="J8" s="6">
        <v>549</v>
      </c>
      <c r="K8" s="6">
        <v>0</v>
      </c>
      <c r="L8" s="6">
        <v>7</v>
      </c>
      <c r="M8" s="6">
        <f t="shared" si="0"/>
        <v>243515</v>
      </c>
      <c r="N8" s="6">
        <f t="shared" si="1"/>
        <v>2682</v>
      </c>
      <c r="O8" s="6">
        <f t="shared" si="2"/>
        <v>240833</v>
      </c>
      <c r="P8" s="6">
        <f t="shared" si="3"/>
        <v>8284</v>
      </c>
      <c r="Q8" s="11">
        <f t="shared" si="4"/>
        <v>4525</v>
      </c>
      <c r="R8" s="11">
        <f t="shared" si="5"/>
        <v>116</v>
      </c>
      <c r="S8" s="11">
        <f t="shared" si="6"/>
        <v>1132</v>
      </c>
      <c r="T8" s="11">
        <f t="shared" si="7"/>
        <v>237742</v>
      </c>
    </row>
    <row r="9" spans="1:20" x14ac:dyDescent="0.35">
      <c r="A9" s="5" t="s">
        <v>11</v>
      </c>
      <c r="B9" s="6">
        <v>0</v>
      </c>
      <c r="C9" s="6">
        <v>5643</v>
      </c>
      <c r="D9" s="6">
        <v>606</v>
      </c>
      <c r="E9" s="6">
        <v>210</v>
      </c>
      <c r="F9" s="6">
        <v>238452</v>
      </c>
      <c r="G9" s="6">
        <v>11111</v>
      </c>
      <c r="H9" s="6">
        <v>598</v>
      </c>
      <c r="I9" s="6">
        <v>0</v>
      </c>
      <c r="J9" s="6">
        <v>528</v>
      </c>
      <c r="K9" s="6">
        <v>0</v>
      </c>
      <c r="L9" s="6">
        <v>24</v>
      </c>
      <c r="M9" s="6">
        <f t="shared" si="0"/>
        <v>257172</v>
      </c>
      <c r="N9" s="6">
        <f t="shared" si="1"/>
        <v>11717</v>
      </c>
      <c r="O9" s="6">
        <f t="shared" si="2"/>
        <v>245455</v>
      </c>
      <c r="P9" s="6">
        <f t="shared" si="3"/>
        <v>18090</v>
      </c>
      <c r="Q9" s="11">
        <f t="shared" si="4"/>
        <v>6249</v>
      </c>
      <c r="R9" s="11">
        <f t="shared" si="5"/>
        <v>210</v>
      </c>
      <c r="S9" s="11">
        <f t="shared" si="6"/>
        <v>1150</v>
      </c>
      <c r="T9" s="11">
        <f t="shared" si="7"/>
        <v>249563</v>
      </c>
    </row>
    <row r="10" spans="1:20" x14ac:dyDescent="0.35">
      <c r="A10" s="5" t="s">
        <v>12</v>
      </c>
      <c r="B10" s="6">
        <v>0</v>
      </c>
      <c r="C10" s="6">
        <v>3319</v>
      </c>
      <c r="D10" s="6">
        <v>119</v>
      </c>
      <c r="E10" s="6">
        <v>74</v>
      </c>
      <c r="F10" s="6">
        <v>66535</v>
      </c>
      <c r="G10" s="6">
        <v>2133</v>
      </c>
      <c r="H10" s="6">
        <v>390</v>
      </c>
      <c r="I10" s="6">
        <v>0</v>
      </c>
      <c r="J10" s="6">
        <v>134</v>
      </c>
      <c r="K10" s="6">
        <v>0</v>
      </c>
      <c r="L10" s="6">
        <v>5</v>
      </c>
      <c r="M10" s="6">
        <f t="shared" si="0"/>
        <v>72709</v>
      </c>
      <c r="N10" s="6">
        <f t="shared" si="1"/>
        <v>2252</v>
      </c>
      <c r="O10" s="6">
        <f t="shared" si="2"/>
        <v>70457</v>
      </c>
      <c r="P10" s="6">
        <f t="shared" si="3"/>
        <v>6050</v>
      </c>
      <c r="Q10" s="11">
        <f t="shared" si="4"/>
        <v>3438</v>
      </c>
      <c r="R10" s="11">
        <f t="shared" si="5"/>
        <v>74</v>
      </c>
      <c r="S10" s="11">
        <f t="shared" si="6"/>
        <v>529</v>
      </c>
      <c r="T10" s="11">
        <f t="shared" si="7"/>
        <v>68668</v>
      </c>
    </row>
    <row r="11" spans="1:20" x14ac:dyDescent="0.35">
      <c r="A11" s="5" t="s">
        <v>13</v>
      </c>
      <c r="B11" s="6">
        <v>0</v>
      </c>
      <c r="C11" s="6">
        <v>6609</v>
      </c>
      <c r="D11" s="6">
        <v>451</v>
      </c>
      <c r="E11" s="6">
        <v>2773</v>
      </c>
      <c r="F11" s="6">
        <v>133893</v>
      </c>
      <c r="G11" s="6">
        <v>0</v>
      </c>
      <c r="H11" s="6">
        <v>414</v>
      </c>
      <c r="I11" s="6">
        <v>0</v>
      </c>
      <c r="J11" s="6">
        <v>182</v>
      </c>
      <c r="K11" s="6">
        <v>0</v>
      </c>
      <c r="L11" s="6">
        <v>1</v>
      </c>
      <c r="M11" s="6">
        <f t="shared" si="0"/>
        <v>144323</v>
      </c>
      <c r="N11" s="6">
        <f t="shared" si="1"/>
        <v>451</v>
      </c>
      <c r="O11" s="6">
        <f t="shared" si="2"/>
        <v>143872</v>
      </c>
      <c r="P11" s="6">
        <f t="shared" si="3"/>
        <v>9978</v>
      </c>
      <c r="Q11" s="11">
        <f t="shared" si="4"/>
        <v>7060</v>
      </c>
      <c r="R11" s="11">
        <f t="shared" si="5"/>
        <v>2773</v>
      </c>
      <c r="S11" s="11">
        <f t="shared" si="6"/>
        <v>597</v>
      </c>
      <c r="T11" s="11">
        <f t="shared" si="7"/>
        <v>133893</v>
      </c>
    </row>
    <row r="12" spans="1:20" x14ac:dyDescent="0.35">
      <c r="A12" s="5" t="s">
        <v>14</v>
      </c>
      <c r="B12" s="6">
        <v>0</v>
      </c>
      <c r="C12" s="6">
        <v>0</v>
      </c>
      <c r="D12" s="6">
        <v>0</v>
      </c>
      <c r="E12" s="6">
        <v>0</v>
      </c>
      <c r="F12" s="6">
        <v>26977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f t="shared" si="0"/>
        <v>26977</v>
      </c>
      <c r="N12" s="6">
        <f t="shared" si="1"/>
        <v>0</v>
      </c>
      <c r="O12" s="6">
        <f t="shared" si="2"/>
        <v>26977</v>
      </c>
      <c r="P12" s="6">
        <f t="shared" si="3"/>
        <v>0</v>
      </c>
      <c r="Q12" s="11">
        <f t="shared" si="4"/>
        <v>0</v>
      </c>
      <c r="R12" s="11">
        <f t="shared" si="5"/>
        <v>0</v>
      </c>
      <c r="S12" s="11">
        <f t="shared" si="6"/>
        <v>0</v>
      </c>
      <c r="T12" s="11">
        <f t="shared" si="7"/>
        <v>26977</v>
      </c>
    </row>
    <row r="13" spans="1:20" x14ac:dyDescent="0.35">
      <c r="A13" s="5" t="s">
        <v>15</v>
      </c>
      <c r="B13" s="6">
        <v>0</v>
      </c>
      <c r="C13" s="6">
        <v>567</v>
      </c>
      <c r="D13" s="6">
        <v>463</v>
      </c>
      <c r="E13" s="6">
        <v>0</v>
      </c>
      <c r="F13" s="6">
        <v>21768</v>
      </c>
      <c r="G13" s="6">
        <v>4391</v>
      </c>
      <c r="H13" s="6">
        <v>280</v>
      </c>
      <c r="I13" s="6">
        <v>0</v>
      </c>
      <c r="J13" s="6">
        <v>159</v>
      </c>
      <c r="K13" s="6">
        <v>0</v>
      </c>
      <c r="L13" s="6">
        <v>0</v>
      </c>
      <c r="M13" s="6">
        <f t="shared" si="0"/>
        <v>27628</v>
      </c>
      <c r="N13" s="6">
        <f t="shared" si="1"/>
        <v>4854</v>
      </c>
      <c r="O13" s="6">
        <f t="shared" si="2"/>
        <v>22774</v>
      </c>
      <c r="P13" s="6">
        <f t="shared" si="3"/>
        <v>5397</v>
      </c>
      <c r="Q13" s="11">
        <f t="shared" si="4"/>
        <v>1030</v>
      </c>
      <c r="R13" s="11">
        <f t="shared" si="5"/>
        <v>0</v>
      </c>
      <c r="S13" s="11">
        <f t="shared" si="6"/>
        <v>439</v>
      </c>
      <c r="T13" s="11">
        <f t="shared" si="7"/>
        <v>26159</v>
      </c>
    </row>
    <row r="14" spans="1:20" x14ac:dyDescent="0.35">
      <c r="A14" s="5" t="s">
        <v>57</v>
      </c>
      <c r="B14" s="6">
        <v>0</v>
      </c>
      <c r="C14" s="6">
        <v>1876</v>
      </c>
      <c r="D14" s="6">
        <v>546</v>
      </c>
      <c r="E14" s="6">
        <v>0</v>
      </c>
      <c r="F14" s="6">
        <v>5263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f t="shared" si="0"/>
        <v>7685</v>
      </c>
      <c r="N14" s="6">
        <f t="shared" si="1"/>
        <v>546</v>
      </c>
      <c r="O14" s="6">
        <f t="shared" si="2"/>
        <v>7139</v>
      </c>
      <c r="P14" s="6">
        <f t="shared" si="3"/>
        <v>1876</v>
      </c>
      <c r="Q14" s="11">
        <f t="shared" si="4"/>
        <v>2422</v>
      </c>
      <c r="R14" s="11">
        <f t="shared" si="5"/>
        <v>0</v>
      </c>
      <c r="S14" s="11">
        <f t="shared" si="6"/>
        <v>0</v>
      </c>
      <c r="T14" s="11">
        <f t="shared" si="7"/>
        <v>5263</v>
      </c>
    </row>
    <row r="15" spans="1:20" x14ac:dyDescent="0.35">
      <c r="A15" s="5" t="s">
        <v>16</v>
      </c>
      <c r="B15" s="6">
        <v>0</v>
      </c>
      <c r="C15" s="6">
        <v>5</v>
      </c>
      <c r="D15" s="6">
        <v>0</v>
      </c>
      <c r="E15" s="6">
        <v>49</v>
      </c>
      <c r="F15" s="6">
        <v>260116</v>
      </c>
      <c r="G15" s="6">
        <v>0</v>
      </c>
      <c r="H15" s="6">
        <v>78</v>
      </c>
      <c r="I15" s="6">
        <v>0</v>
      </c>
      <c r="J15" s="6">
        <v>59</v>
      </c>
      <c r="K15" s="6">
        <v>0</v>
      </c>
      <c r="L15" s="6">
        <v>3</v>
      </c>
      <c r="M15" s="6">
        <f t="shared" si="0"/>
        <v>260310</v>
      </c>
      <c r="N15" s="6">
        <f t="shared" si="1"/>
        <v>0</v>
      </c>
      <c r="O15" s="6">
        <f t="shared" si="2"/>
        <v>260310</v>
      </c>
      <c r="P15" s="6">
        <f t="shared" si="3"/>
        <v>191</v>
      </c>
      <c r="Q15" s="11">
        <f t="shared" si="4"/>
        <v>5</v>
      </c>
      <c r="R15" s="11">
        <f t="shared" si="5"/>
        <v>49</v>
      </c>
      <c r="S15" s="11">
        <f t="shared" si="6"/>
        <v>140</v>
      </c>
      <c r="T15" s="11">
        <f t="shared" si="7"/>
        <v>260116</v>
      </c>
    </row>
    <row r="16" spans="1:20" x14ac:dyDescent="0.35">
      <c r="A16" s="5" t="s">
        <v>17</v>
      </c>
      <c r="B16" s="6">
        <v>0</v>
      </c>
      <c r="C16" s="6">
        <v>6802</v>
      </c>
      <c r="D16" s="6">
        <v>16</v>
      </c>
      <c r="E16" s="6">
        <v>1120</v>
      </c>
      <c r="F16" s="6">
        <v>38280</v>
      </c>
      <c r="G16" s="6">
        <v>0</v>
      </c>
      <c r="H16" s="6">
        <v>0</v>
      </c>
      <c r="I16" s="6">
        <v>0</v>
      </c>
      <c r="J16" s="6">
        <v>103</v>
      </c>
      <c r="K16" s="6">
        <v>0</v>
      </c>
      <c r="L16" s="6">
        <v>2</v>
      </c>
      <c r="M16" s="6">
        <f t="shared" si="0"/>
        <v>46323</v>
      </c>
      <c r="N16" s="6">
        <f t="shared" si="1"/>
        <v>16</v>
      </c>
      <c r="O16" s="6">
        <f t="shared" si="2"/>
        <v>46307</v>
      </c>
      <c r="P16" s="6">
        <f t="shared" si="3"/>
        <v>8025</v>
      </c>
      <c r="Q16" s="11">
        <f t="shared" si="4"/>
        <v>6818</v>
      </c>
      <c r="R16" s="11">
        <f t="shared" si="5"/>
        <v>1120</v>
      </c>
      <c r="S16" s="11">
        <f t="shared" si="6"/>
        <v>105</v>
      </c>
      <c r="T16" s="11">
        <f t="shared" si="7"/>
        <v>38280</v>
      </c>
    </row>
    <row r="17" spans="1:20" x14ac:dyDescent="0.35">
      <c r="A17" s="5" t="s">
        <v>18</v>
      </c>
      <c r="B17" s="6">
        <v>0</v>
      </c>
      <c r="C17" s="6">
        <v>4238</v>
      </c>
      <c r="D17" s="6">
        <v>0</v>
      </c>
      <c r="E17" s="6">
        <v>227</v>
      </c>
      <c r="F17" s="6">
        <v>366223</v>
      </c>
      <c r="G17" s="6">
        <v>0</v>
      </c>
      <c r="H17" s="6">
        <v>628</v>
      </c>
      <c r="I17" s="6">
        <v>0</v>
      </c>
      <c r="J17" s="6">
        <v>320</v>
      </c>
      <c r="K17" s="6">
        <v>0</v>
      </c>
      <c r="L17" s="6">
        <v>0</v>
      </c>
      <c r="M17" s="6">
        <f t="shared" si="0"/>
        <v>371636</v>
      </c>
      <c r="N17" s="6">
        <f t="shared" si="1"/>
        <v>0</v>
      </c>
      <c r="O17" s="6">
        <f t="shared" si="2"/>
        <v>371636</v>
      </c>
      <c r="P17" s="6">
        <f t="shared" si="3"/>
        <v>5413</v>
      </c>
      <c r="Q17" s="11">
        <f t="shared" si="4"/>
        <v>4238</v>
      </c>
      <c r="R17" s="11">
        <f t="shared" si="5"/>
        <v>227</v>
      </c>
      <c r="S17" s="11">
        <f t="shared" si="6"/>
        <v>948</v>
      </c>
      <c r="T17" s="11">
        <f t="shared" si="7"/>
        <v>366223</v>
      </c>
    </row>
    <row r="18" spans="1:20" x14ac:dyDescent="0.35">
      <c r="A18" s="5" t="s">
        <v>58</v>
      </c>
      <c r="B18" s="6">
        <v>0</v>
      </c>
      <c r="C18" s="6">
        <v>2618</v>
      </c>
      <c r="D18" s="6">
        <v>2023</v>
      </c>
      <c r="E18" s="6">
        <v>26</v>
      </c>
      <c r="F18" s="6">
        <v>17010</v>
      </c>
      <c r="G18" s="6">
        <v>1817</v>
      </c>
      <c r="H18" s="6">
        <v>372</v>
      </c>
      <c r="I18" s="6">
        <v>0</v>
      </c>
      <c r="J18" s="6">
        <v>2093</v>
      </c>
      <c r="K18" s="6">
        <v>4</v>
      </c>
      <c r="L18" s="6">
        <v>131</v>
      </c>
      <c r="M18" s="6">
        <f t="shared" si="0"/>
        <v>26094</v>
      </c>
      <c r="N18" s="6">
        <f t="shared" si="1"/>
        <v>3840</v>
      </c>
      <c r="O18" s="6">
        <f t="shared" si="2"/>
        <v>22254</v>
      </c>
      <c r="P18" s="6">
        <f t="shared" si="3"/>
        <v>6926</v>
      </c>
      <c r="Q18" s="11">
        <f t="shared" si="4"/>
        <v>4641</v>
      </c>
      <c r="R18" s="11">
        <f t="shared" si="5"/>
        <v>26</v>
      </c>
      <c r="S18" s="11">
        <f t="shared" si="6"/>
        <v>2600</v>
      </c>
      <c r="T18" s="11">
        <f t="shared" si="7"/>
        <v>18827</v>
      </c>
    </row>
    <row r="19" spans="1:20" x14ac:dyDescent="0.35">
      <c r="A19" s="5" t="s">
        <v>19</v>
      </c>
      <c r="B19" s="6">
        <v>0</v>
      </c>
      <c r="C19" s="6">
        <v>18223</v>
      </c>
      <c r="D19" s="6">
        <v>0</v>
      </c>
      <c r="E19" s="6">
        <v>3618</v>
      </c>
      <c r="F19" s="6">
        <v>425724</v>
      </c>
      <c r="G19" s="6">
        <v>6731</v>
      </c>
      <c r="H19" s="6">
        <v>2309</v>
      </c>
      <c r="I19" s="6">
        <v>0</v>
      </c>
      <c r="J19" s="6">
        <v>9033</v>
      </c>
      <c r="K19" s="6">
        <v>3</v>
      </c>
      <c r="L19" s="6">
        <v>3</v>
      </c>
      <c r="M19" s="6">
        <f t="shared" si="0"/>
        <v>465644</v>
      </c>
      <c r="N19" s="6">
        <f t="shared" si="1"/>
        <v>6731</v>
      </c>
      <c r="O19" s="6">
        <f t="shared" si="2"/>
        <v>458913</v>
      </c>
      <c r="P19" s="6">
        <f t="shared" si="3"/>
        <v>39914</v>
      </c>
      <c r="Q19" s="11">
        <f t="shared" si="4"/>
        <v>18223</v>
      </c>
      <c r="R19" s="11">
        <f t="shared" si="5"/>
        <v>3618</v>
      </c>
      <c r="S19" s="11">
        <f t="shared" si="6"/>
        <v>11348</v>
      </c>
      <c r="T19" s="11">
        <f t="shared" si="7"/>
        <v>432455</v>
      </c>
    </row>
    <row r="20" spans="1:20" x14ac:dyDescent="0.35">
      <c r="A20" s="5" t="s">
        <v>20</v>
      </c>
      <c r="B20" s="6">
        <v>0</v>
      </c>
      <c r="C20" s="6">
        <v>0</v>
      </c>
      <c r="D20" s="6">
        <v>0</v>
      </c>
      <c r="E20" s="6">
        <v>2355</v>
      </c>
      <c r="F20" s="6">
        <v>506732</v>
      </c>
      <c r="G20" s="6">
        <v>130199</v>
      </c>
      <c r="H20" s="6">
        <v>1331</v>
      </c>
      <c r="I20" s="6">
        <v>4873</v>
      </c>
      <c r="J20" s="6">
        <v>13848</v>
      </c>
      <c r="K20" s="6">
        <v>3</v>
      </c>
      <c r="L20" s="6">
        <v>25</v>
      </c>
      <c r="M20" s="6">
        <f t="shared" si="0"/>
        <v>659366</v>
      </c>
      <c r="N20" s="6">
        <f t="shared" si="1"/>
        <v>130199</v>
      </c>
      <c r="O20" s="6">
        <f t="shared" si="2"/>
        <v>529167</v>
      </c>
      <c r="P20" s="6">
        <f t="shared" si="3"/>
        <v>152606</v>
      </c>
      <c r="Q20" s="11">
        <f t="shared" si="4"/>
        <v>0</v>
      </c>
      <c r="R20" s="11">
        <f t="shared" si="5"/>
        <v>2355</v>
      </c>
      <c r="S20" s="11">
        <f t="shared" si="6"/>
        <v>20080</v>
      </c>
      <c r="T20" s="11">
        <f t="shared" si="7"/>
        <v>636931</v>
      </c>
    </row>
    <row r="21" spans="1:20" x14ac:dyDescent="0.35">
      <c r="A21" s="5" t="s">
        <v>21</v>
      </c>
      <c r="B21" s="6">
        <v>0</v>
      </c>
      <c r="C21" s="6">
        <v>40851</v>
      </c>
      <c r="D21" s="6">
        <v>0</v>
      </c>
      <c r="E21" s="6">
        <v>0</v>
      </c>
      <c r="F21" s="6">
        <v>265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f t="shared" si="0"/>
        <v>41116</v>
      </c>
      <c r="N21" s="6">
        <f t="shared" si="1"/>
        <v>0</v>
      </c>
      <c r="O21" s="6">
        <f t="shared" si="2"/>
        <v>41116</v>
      </c>
      <c r="P21" s="6">
        <f t="shared" si="3"/>
        <v>40851</v>
      </c>
      <c r="Q21" s="11">
        <f t="shared" si="4"/>
        <v>40851</v>
      </c>
      <c r="R21" s="11">
        <f t="shared" si="5"/>
        <v>0</v>
      </c>
      <c r="S21" s="11">
        <f t="shared" si="6"/>
        <v>0</v>
      </c>
      <c r="T21" s="11">
        <f t="shared" si="7"/>
        <v>265</v>
      </c>
    </row>
    <row r="22" spans="1:20" x14ac:dyDescent="0.35">
      <c r="A22" s="5" t="s">
        <v>22</v>
      </c>
      <c r="B22" s="6">
        <v>0</v>
      </c>
      <c r="C22" s="6">
        <v>0</v>
      </c>
      <c r="D22" s="6">
        <v>0</v>
      </c>
      <c r="E22" s="6">
        <v>0</v>
      </c>
      <c r="F22" s="6">
        <v>164388</v>
      </c>
      <c r="G22" s="6">
        <v>3269</v>
      </c>
      <c r="H22" s="6">
        <v>397</v>
      </c>
      <c r="I22" s="6">
        <v>0</v>
      </c>
      <c r="J22" s="6">
        <v>133</v>
      </c>
      <c r="K22" s="6">
        <v>0</v>
      </c>
      <c r="L22" s="6">
        <v>0</v>
      </c>
      <c r="M22" s="6">
        <f t="shared" si="0"/>
        <v>168187</v>
      </c>
      <c r="N22" s="6">
        <f t="shared" si="1"/>
        <v>3269</v>
      </c>
      <c r="O22" s="6">
        <f t="shared" si="2"/>
        <v>164918</v>
      </c>
      <c r="P22" s="6">
        <f t="shared" si="3"/>
        <v>3799</v>
      </c>
      <c r="Q22" s="11">
        <f t="shared" si="4"/>
        <v>0</v>
      </c>
      <c r="R22" s="11">
        <f t="shared" si="5"/>
        <v>0</v>
      </c>
      <c r="S22" s="11">
        <f t="shared" si="6"/>
        <v>530</v>
      </c>
      <c r="T22" s="11">
        <f t="shared" si="7"/>
        <v>167657</v>
      </c>
    </row>
    <row r="23" spans="1:20" x14ac:dyDescent="0.35">
      <c r="A23" s="5" t="s">
        <v>59</v>
      </c>
      <c r="B23" s="6">
        <v>0</v>
      </c>
      <c r="C23" s="6">
        <v>11467</v>
      </c>
      <c r="D23" s="6">
        <v>197</v>
      </c>
      <c r="E23" s="6">
        <v>859</v>
      </c>
      <c r="F23" s="6">
        <v>2975</v>
      </c>
      <c r="G23" s="6">
        <v>0</v>
      </c>
      <c r="H23" s="6">
        <v>0</v>
      </c>
      <c r="I23" s="6">
        <v>0</v>
      </c>
      <c r="J23" s="6">
        <v>74</v>
      </c>
      <c r="K23" s="6">
        <v>0</v>
      </c>
      <c r="L23" s="6">
        <v>0</v>
      </c>
      <c r="M23" s="6">
        <f t="shared" si="0"/>
        <v>15572</v>
      </c>
      <c r="N23" s="6">
        <f t="shared" si="1"/>
        <v>197</v>
      </c>
      <c r="O23" s="6">
        <f t="shared" si="2"/>
        <v>15375</v>
      </c>
      <c r="P23" s="6">
        <f t="shared" si="3"/>
        <v>12400</v>
      </c>
      <c r="Q23" s="11">
        <f t="shared" si="4"/>
        <v>11664</v>
      </c>
      <c r="R23" s="11">
        <f t="shared" si="5"/>
        <v>859</v>
      </c>
      <c r="S23" s="11">
        <f t="shared" si="6"/>
        <v>74</v>
      </c>
      <c r="T23" s="11">
        <f t="shared" si="7"/>
        <v>2975</v>
      </c>
    </row>
    <row r="24" spans="1:20" x14ac:dyDescent="0.35">
      <c r="A24" s="5" t="s">
        <v>23</v>
      </c>
      <c r="B24" s="6">
        <v>0</v>
      </c>
      <c r="C24" s="6">
        <v>0</v>
      </c>
      <c r="D24" s="6">
        <v>13</v>
      </c>
      <c r="E24" s="6">
        <v>0</v>
      </c>
      <c r="F24" s="6">
        <v>1741</v>
      </c>
      <c r="G24" s="6">
        <v>0</v>
      </c>
      <c r="H24" s="6">
        <v>0</v>
      </c>
      <c r="I24" s="6">
        <v>0</v>
      </c>
      <c r="J24" s="6">
        <v>41</v>
      </c>
      <c r="K24" s="6">
        <v>0</v>
      </c>
      <c r="L24" s="6">
        <v>0</v>
      </c>
      <c r="M24" s="6">
        <f t="shared" si="0"/>
        <v>1795</v>
      </c>
      <c r="N24" s="6">
        <f t="shared" si="1"/>
        <v>13</v>
      </c>
      <c r="O24" s="6">
        <f t="shared" si="2"/>
        <v>1782</v>
      </c>
      <c r="P24" s="6">
        <f t="shared" si="3"/>
        <v>41</v>
      </c>
      <c r="Q24" s="11">
        <f t="shared" si="4"/>
        <v>13</v>
      </c>
      <c r="R24" s="11">
        <f t="shared" si="5"/>
        <v>0</v>
      </c>
      <c r="S24" s="11">
        <f t="shared" si="6"/>
        <v>41</v>
      </c>
      <c r="T24" s="11">
        <f t="shared" si="7"/>
        <v>1741</v>
      </c>
    </row>
    <row r="25" spans="1:20" x14ac:dyDescent="0.35">
      <c r="A25" s="5" t="s">
        <v>24</v>
      </c>
      <c r="B25" s="6">
        <v>0</v>
      </c>
      <c r="C25" s="6">
        <v>0</v>
      </c>
      <c r="D25" s="6">
        <v>6</v>
      </c>
      <c r="E25" s="6">
        <v>3</v>
      </c>
      <c r="F25" s="6">
        <v>13997</v>
      </c>
      <c r="G25" s="6">
        <v>840</v>
      </c>
      <c r="H25" s="6">
        <v>120</v>
      </c>
      <c r="I25" s="6">
        <v>0</v>
      </c>
      <c r="J25" s="6">
        <v>27</v>
      </c>
      <c r="K25" s="6">
        <v>0</v>
      </c>
      <c r="L25" s="6">
        <v>0</v>
      </c>
      <c r="M25" s="6">
        <f t="shared" si="0"/>
        <v>14993</v>
      </c>
      <c r="N25" s="6">
        <f t="shared" si="1"/>
        <v>846</v>
      </c>
      <c r="O25" s="6">
        <f t="shared" si="2"/>
        <v>14147</v>
      </c>
      <c r="P25" s="6">
        <f t="shared" si="3"/>
        <v>990</v>
      </c>
      <c r="Q25" s="11">
        <f t="shared" si="4"/>
        <v>6</v>
      </c>
      <c r="R25" s="11">
        <f t="shared" si="5"/>
        <v>3</v>
      </c>
      <c r="S25" s="11">
        <f t="shared" si="6"/>
        <v>147</v>
      </c>
      <c r="T25" s="11">
        <f t="shared" si="7"/>
        <v>14837</v>
      </c>
    </row>
    <row r="26" spans="1:20" x14ac:dyDescent="0.35">
      <c r="A26" s="5" t="s">
        <v>60</v>
      </c>
      <c r="B26" s="6">
        <v>764</v>
      </c>
      <c r="C26" s="6">
        <v>3299</v>
      </c>
      <c r="D26" s="6">
        <v>0</v>
      </c>
      <c r="E26" s="6">
        <v>0</v>
      </c>
      <c r="F26" s="6">
        <v>835392</v>
      </c>
      <c r="G26" s="6">
        <v>45812</v>
      </c>
      <c r="H26" s="6">
        <v>342</v>
      </c>
      <c r="I26" s="6">
        <v>1794</v>
      </c>
      <c r="J26" s="6">
        <v>154</v>
      </c>
      <c r="K26" s="6">
        <v>0</v>
      </c>
      <c r="L26" s="6">
        <v>11</v>
      </c>
      <c r="M26" s="6">
        <f t="shared" si="0"/>
        <v>887568</v>
      </c>
      <c r="N26" s="6">
        <f t="shared" si="1"/>
        <v>45812</v>
      </c>
      <c r="O26" s="6">
        <f t="shared" si="2"/>
        <v>841756</v>
      </c>
      <c r="P26" s="6">
        <f t="shared" si="3"/>
        <v>51401</v>
      </c>
      <c r="Q26" s="11">
        <f t="shared" si="4"/>
        <v>3299</v>
      </c>
      <c r="R26" s="11">
        <f t="shared" si="5"/>
        <v>0</v>
      </c>
      <c r="S26" s="11">
        <f t="shared" si="6"/>
        <v>2301</v>
      </c>
      <c r="T26" s="11">
        <f t="shared" si="7"/>
        <v>881204</v>
      </c>
    </row>
    <row r="27" spans="1:20" x14ac:dyDescent="0.35">
      <c r="A27" s="5" t="s">
        <v>25</v>
      </c>
      <c r="B27" s="6">
        <v>164</v>
      </c>
      <c r="C27" s="6">
        <v>0</v>
      </c>
      <c r="D27" s="6">
        <v>0</v>
      </c>
      <c r="E27" s="6">
        <v>0</v>
      </c>
      <c r="F27" s="6">
        <v>6326</v>
      </c>
      <c r="G27" s="6">
        <v>0</v>
      </c>
      <c r="H27" s="6">
        <v>3</v>
      </c>
      <c r="I27" s="6">
        <v>0</v>
      </c>
      <c r="J27" s="6">
        <v>16</v>
      </c>
      <c r="K27" s="6">
        <v>0</v>
      </c>
      <c r="L27" s="6">
        <v>0</v>
      </c>
      <c r="M27" s="6">
        <f t="shared" si="0"/>
        <v>6509</v>
      </c>
      <c r="N27" s="6">
        <f t="shared" si="1"/>
        <v>0</v>
      </c>
      <c r="O27" s="6">
        <f t="shared" si="2"/>
        <v>6509</v>
      </c>
      <c r="P27" s="6">
        <f t="shared" si="3"/>
        <v>19</v>
      </c>
      <c r="Q27" s="11">
        <f t="shared" si="4"/>
        <v>0</v>
      </c>
      <c r="R27" s="11">
        <f t="shared" si="5"/>
        <v>0</v>
      </c>
      <c r="S27" s="11">
        <f t="shared" si="6"/>
        <v>19</v>
      </c>
      <c r="T27" s="11">
        <f t="shared" si="7"/>
        <v>6326</v>
      </c>
    </row>
    <row r="28" spans="1:20" x14ac:dyDescent="0.35">
      <c r="A28" s="5" t="s">
        <v>61</v>
      </c>
      <c r="B28" s="6">
        <v>3658</v>
      </c>
      <c r="C28" s="6">
        <v>0</v>
      </c>
      <c r="D28" s="6">
        <v>0</v>
      </c>
      <c r="E28" s="6">
        <v>0</v>
      </c>
      <c r="F28" s="6">
        <v>307785</v>
      </c>
      <c r="G28" s="6">
        <v>0</v>
      </c>
      <c r="H28" s="6">
        <v>266</v>
      </c>
      <c r="I28" s="6">
        <v>0</v>
      </c>
      <c r="J28" s="6">
        <v>122</v>
      </c>
      <c r="K28" s="6">
        <v>0</v>
      </c>
      <c r="L28" s="6">
        <v>0</v>
      </c>
      <c r="M28" s="6">
        <f t="shared" si="0"/>
        <v>311831</v>
      </c>
      <c r="N28" s="6">
        <f t="shared" si="1"/>
        <v>0</v>
      </c>
      <c r="O28" s="6">
        <f t="shared" si="2"/>
        <v>311831</v>
      </c>
      <c r="P28" s="6">
        <f t="shared" si="3"/>
        <v>388</v>
      </c>
      <c r="Q28" s="11">
        <f t="shared" si="4"/>
        <v>0</v>
      </c>
      <c r="R28" s="11">
        <f t="shared" si="5"/>
        <v>0</v>
      </c>
      <c r="S28" s="11">
        <f t="shared" si="6"/>
        <v>388</v>
      </c>
      <c r="T28" s="11">
        <f t="shared" si="7"/>
        <v>307785</v>
      </c>
    </row>
    <row r="29" spans="1:20" x14ac:dyDescent="0.35">
      <c r="A29" s="5" t="s">
        <v>26</v>
      </c>
      <c r="B29" s="6">
        <v>1280</v>
      </c>
      <c r="C29" s="6">
        <v>0</v>
      </c>
      <c r="D29" s="6">
        <v>0</v>
      </c>
      <c r="E29" s="6">
        <v>0</v>
      </c>
      <c r="F29" s="6">
        <v>3323578</v>
      </c>
      <c r="G29" s="6">
        <v>106386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f t="shared" si="0"/>
        <v>3431244</v>
      </c>
      <c r="N29" s="6">
        <f t="shared" si="1"/>
        <v>106386</v>
      </c>
      <c r="O29" s="6">
        <f t="shared" si="2"/>
        <v>3324858</v>
      </c>
      <c r="P29" s="6">
        <f t="shared" si="3"/>
        <v>106386</v>
      </c>
      <c r="Q29" s="11">
        <f t="shared" si="4"/>
        <v>0</v>
      </c>
      <c r="R29" s="11">
        <f t="shared" si="5"/>
        <v>0</v>
      </c>
      <c r="S29" s="11">
        <f t="shared" si="6"/>
        <v>0</v>
      </c>
      <c r="T29" s="11">
        <f t="shared" si="7"/>
        <v>3429964</v>
      </c>
    </row>
    <row r="30" spans="1:20" x14ac:dyDescent="0.35">
      <c r="A30" s="5" t="s">
        <v>27</v>
      </c>
      <c r="B30" s="6">
        <v>186</v>
      </c>
      <c r="C30" s="6">
        <v>0</v>
      </c>
      <c r="D30" s="6">
        <v>0</v>
      </c>
      <c r="E30" s="6">
        <v>0</v>
      </c>
      <c r="F30" s="6">
        <v>27444</v>
      </c>
      <c r="G30" s="6">
        <v>1</v>
      </c>
      <c r="H30" s="6">
        <v>21</v>
      </c>
      <c r="I30" s="6">
        <v>0</v>
      </c>
      <c r="J30" s="6">
        <v>0</v>
      </c>
      <c r="K30" s="6">
        <v>0</v>
      </c>
      <c r="L30" s="6">
        <v>0</v>
      </c>
      <c r="M30" s="6">
        <f t="shared" si="0"/>
        <v>27652</v>
      </c>
      <c r="N30" s="6">
        <f t="shared" si="1"/>
        <v>1</v>
      </c>
      <c r="O30" s="6">
        <f t="shared" si="2"/>
        <v>27651</v>
      </c>
      <c r="P30" s="6">
        <f t="shared" si="3"/>
        <v>22</v>
      </c>
      <c r="Q30" s="11">
        <f t="shared" si="4"/>
        <v>0</v>
      </c>
      <c r="R30" s="11">
        <f t="shared" si="5"/>
        <v>0</v>
      </c>
      <c r="S30" s="11">
        <f t="shared" si="6"/>
        <v>21</v>
      </c>
      <c r="T30" s="11">
        <f t="shared" si="7"/>
        <v>27445</v>
      </c>
    </row>
    <row r="31" spans="1:20" x14ac:dyDescent="0.35">
      <c r="A31" s="5" t="s">
        <v>28</v>
      </c>
      <c r="B31" s="6">
        <v>17090</v>
      </c>
      <c r="C31" s="6">
        <v>0</v>
      </c>
      <c r="D31" s="6">
        <v>0</v>
      </c>
      <c r="E31" s="6">
        <v>0</v>
      </c>
      <c r="F31" s="6">
        <v>183779</v>
      </c>
      <c r="G31" s="6">
        <v>0</v>
      </c>
      <c r="H31" s="6">
        <v>169</v>
      </c>
      <c r="I31" s="6">
        <v>0</v>
      </c>
      <c r="J31" s="6">
        <v>68</v>
      </c>
      <c r="K31" s="6">
        <v>0</v>
      </c>
      <c r="L31" s="6">
        <v>1</v>
      </c>
      <c r="M31" s="6">
        <f t="shared" si="0"/>
        <v>201107</v>
      </c>
      <c r="N31" s="6">
        <f t="shared" si="1"/>
        <v>0</v>
      </c>
      <c r="O31" s="6">
        <f t="shared" si="2"/>
        <v>201107</v>
      </c>
      <c r="P31" s="6">
        <f t="shared" si="3"/>
        <v>237</v>
      </c>
      <c r="Q31" s="11">
        <f t="shared" si="4"/>
        <v>0</v>
      </c>
      <c r="R31" s="11">
        <f t="shared" si="5"/>
        <v>0</v>
      </c>
      <c r="S31" s="11">
        <f t="shared" si="6"/>
        <v>238</v>
      </c>
      <c r="T31" s="11">
        <f t="shared" si="7"/>
        <v>183779</v>
      </c>
    </row>
    <row r="32" spans="1:20" x14ac:dyDescent="0.35">
      <c r="A32" s="5" t="s">
        <v>29</v>
      </c>
      <c r="B32" s="6">
        <v>23558</v>
      </c>
      <c r="C32" s="6">
        <v>0</v>
      </c>
      <c r="D32" s="6">
        <v>466</v>
      </c>
      <c r="E32" s="6">
        <v>0</v>
      </c>
      <c r="F32" s="6">
        <v>11216</v>
      </c>
      <c r="G32" s="6">
        <v>759</v>
      </c>
      <c r="H32" s="6">
        <v>373</v>
      </c>
      <c r="I32" s="6">
        <v>0</v>
      </c>
      <c r="J32" s="6">
        <v>152</v>
      </c>
      <c r="K32" s="6">
        <v>0</v>
      </c>
      <c r="L32" s="6">
        <v>2</v>
      </c>
      <c r="M32" s="6">
        <f t="shared" si="0"/>
        <v>36526</v>
      </c>
      <c r="N32" s="6">
        <f t="shared" si="1"/>
        <v>1225</v>
      </c>
      <c r="O32" s="6">
        <f t="shared" si="2"/>
        <v>35301</v>
      </c>
      <c r="P32" s="6">
        <f t="shared" si="3"/>
        <v>1284</v>
      </c>
      <c r="Q32" s="11">
        <f t="shared" si="4"/>
        <v>466</v>
      </c>
      <c r="R32" s="11">
        <f t="shared" si="5"/>
        <v>0</v>
      </c>
      <c r="S32" s="11">
        <f t="shared" si="6"/>
        <v>527</v>
      </c>
      <c r="T32" s="11">
        <f t="shared" si="7"/>
        <v>11975</v>
      </c>
    </row>
    <row r="33" spans="1:20" x14ac:dyDescent="0.35">
      <c r="A33" s="5" t="s">
        <v>30</v>
      </c>
      <c r="B33" s="6">
        <v>307</v>
      </c>
      <c r="C33" s="6">
        <v>0</v>
      </c>
      <c r="D33" s="6">
        <v>0</v>
      </c>
      <c r="E33" s="6">
        <v>0</v>
      </c>
      <c r="F33" s="6">
        <v>88791</v>
      </c>
      <c r="G33" s="6">
        <v>85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 t="shared" si="0"/>
        <v>89183</v>
      </c>
      <c r="N33" s="6">
        <f t="shared" si="1"/>
        <v>85</v>
      </c>
      <c r="O33" s="6">
        <f t="shared" si="2"/>
        <v>89098</v>
      </c>
      <c r="P33" s="6">
        <f t="shared" si="3"/>
        <v>85</v>
      </c>
      <c r="Q33" s="11">
        <f t="shared" si="4"/>
        <v>0</v>
      </c>
      <c r="R33" s="11">
        <f t="shared" si="5"/>
        <v>0</v>
      </c>
      <c r="S33" s="11">
        <f t="shared" si="6"/>
        <v>0</v>
      </c>
      <c r="T33" s="11">
        <f t="shared" si="7"/>
        <v>88876</v>
      </c>
    </row>
    <row r="34" spans="1:20" x14ac:dyDescent="0.35">
      <c r="A34" s="5" t="s">
        <v>31</v>
      </c>
      <c r="B34" s="6">
        <v>8179</v>
      </c>
      <c r="C34" s="6">
        <v>0</v>
      </c>
      <c r="D34" s="6">
        <v>0</v>
      </c>
      <c r="E34" s="6">
        <v>0</v>
      </c>
      <c r="F34" s="6">
        <v>281934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f t="shared" si="0"/>
        <v>290113</v>
      </c>
      <c r="N34" s="6">
        <f t="shared" si="1"/>
        <v>0</v>
      </c>
      <c r="O34" s="6">
        <f t="shared" si="2"/>
        <v>290113</v>
      </c>
      <c r="P34" s="6">
        <f t="shared" si="3"/>
        <v>0</v>
      </c>
      <c r="Q34" s="11">
        <f t="shared" si="4"/>
        <v>0</v>
      </c>
      <c r="R34" s="11">
        <f t="shared" si="5"/>
        <v>0</v>
      </c>
      <c r="S34" s="11">
        <f t="shared" si="6"/>
        <v>0</v>
      </c>
      <c r="T34" s="11">
        <f t="shared" si="7"/>
        <v>281934</v>
      </c>
    </row>
    <row r="35" spans="1:20" x14ac:dyDescent="0.35">
      <c r="A35" s="5" t="s">
        <v>32</v>
      </c>
      <c r="B35" s="6">
        <v>2940</v>
      </c>
      <c r="C35" s="6">
        <v>0</v>
      </c>
      <c r="D35" s="6">
        <v>0</v>
      </c>
      <c r="E35" s="6">
        <v>0</v>
      </c>
      <c r="F35" s="6">
        <v>12913</v>
      </c>
      <c r="G35" s="6">
        <v>818</v>
      </c>
      <c r="H35" s="6">
        <v>68</v>
      </c>
      <c r="I35" s="6">
        <v>0</v>
      </c>
      <c r="J35" s="6">
        <v>40</v>
      </c>
      <c r="K35" s="6">
        <v>0</v>
      </c>
      <c r="L35" s="6">
        <v>1</v>
      </c>
      <c r="M35" s="6">
        <f t="shared" si="0"/>
        <v>16780</v>
      </c>
      <c r="N35" s="6">
        <f t="shared" si="1"/>
        <v>818</v>
      </c>
      <c r="O35" s="6">
        <f t="shared" si="2"/>
        <v>15962</v>
      </c>
      <c r="P35" s="6">
        <f t="shared" si="3"/>
        <v>926</v>
      </c>
      <c r="Q35" s="11">
        <f t="shared" si="4"/>
        <v>0</v>
      </c>
      <c r="R35" s="11">
        <f t="shared" si="5"/>
        <v>0</v>
      </c>
      <c r="S35" s="11">
        <f t="shared" si="6"/>
        <v>109</v>
      </c>
      <c r="T35" s="11">
        <f t="shared" si="7"/>
        <v>13731</v>
      </c>
    </row>
    <row r="36" spans="1:20" x14ac:dyDescent="0.35">
      <c r="A36" s="5" t="s">
        <v>33</v>
      </c>
      <c r="B36" s="6">
        <v>1205</v>
      </c>
      <c r="C36" s="6">
        <v>0</v>
      </c>
      <c r="D36" s="6">
        <v>0</v>
      </c>
      <c r="E36" s="6">
        <v>0</v>
      </c>
      <c r="F36" s="6">
        <v>16509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f t="shared" si="0"/>
        <v>17714</v>
      </c>
      <c r="N36" s="6">
        <f t="shared" si="1"/>
        <v>0</v>
      </c>
      <c r="O36" s="6">
        <f t="shared" si="2"/>
        <v>17714</v>
      </c>
      <c r="P36" s="6">
        <f t="shared" si="3"/>
        <v>0</v>
      </c>
      <c r="Q36" s="11">
        <f t="shared" si="4"/>
        <v>0</v>
      </c>
      <c r="R36" s="11">
        <f t="shared" si="5"/>
        <v>0</v>
      </c>
      <c r="S36" s="11">
        <f t="shared" si="6"/>
        <v>0</v>
      </c>
      <c r="T36" s="11">
        <f t="shared" si="7"/>
        <v>16509</v>
      </c>
    </row>
    <row r="37" spans="1:20" x14ac:dyDescent="0.35">
      <c r="A37" s="5" t="s">
        <v>34</v>
      </c>
      <c r="B37" s="6">
        <v>8081</v>
      </c>
      <c r="C37" s="6">
        <v>0</v>
      </c>
      <c r="D37" s="6">
        <v>0</v>
      </c>
      <c r="E37" s="6">
        <v>0</v>
      </c>
      <c r="F37" s="6">
        <v>108334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f t="shared" si="0"/>
        <v>116415</v>
      </c>
      <c r="N37" s="6">
        <f t="shared" si="1"/>
        <v>0</v>
      </c>
      <c r="O37" s="6">
        <f t="shared" si="2"/>
        <v>116415</v>
      </c>
      <c r="P37" s="6">
        <f t="shared" si="3"/>
        <v>0</v>
      </c>
      <c r="Q37" s="11">
        <f t="shared" si="4"/>
        <v>0</v>
      </c>
      <c r="R37" s="11">
        <f t="shared" si="5"/>
        <v>0</v>
      </c>
      <c r="S37" s="11">
        <f t="shared" si="6"/>
        <v>0</v>
      </c>
      <c r="T37" s="11">
        <f t="shared" si="7"/>
        <v>108334</v>
      </c>
    </row>
    <row r="38" spans="1:20" x14ac:dyDescent="0.35">
      <c r="A38" s="5" t="s">
        <v>35</v>
      </c>
      <c r="B38" s="6">
        <v>224</v>
      </c>
      <c r="C38" s="6">
        <v>0</v>
      </c>
      <c r="D38" s="6">
        <v>0</v>
      </c>
      <c r="E38" s="6">
        <v>0</v>
      </c>
      <c r="F38" s="6">
        <v>121594</v>
      </c>
      <c r="G38" s="6">
        <v>2199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f t="shared" si="0"/>
        <v>124017</v>
      </c>
      <c r="N38" s="6">
        <f t="shared" si="1"/>
        <v>2199</v>
      </c>
      <c r="O38" s="6">
        <f t="shared" si="2"/>
        <v>121818</v>
      </c>
      <c r="P38" s="6">
        <f t="shared" si="3"/>
        <v>2199</v>
      </c>
      <c r="Q38" s="11">
        <f t="shared" si="4"/>
        <v>0</v>
      </c>
      <c r="R38" s="11">
        <f t="shared" si="5"/>
        <v>0</v>
      </c>
      <c r="S38" s="11">
        <f t="shared" si="6"/>
        <v>0</v>
      </c>
      <c r="T38" s="11">
        <f t="shared" si="7"/>
        <v>123793</v>
      </c>
    </row>
    <row r="39" spans="1:20" x14ac:dyDescent="0.35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1"/>
      <c r="R39" s="11"/>
      <c r="S39" s="11"/>
      <c r="T39" s="11"/>
    </row>
    <row r="40" spans="1:20" x14ac:dyDescent="0.35">
      <c r="A40" s="5" t="s">
        <v>36</v>
      </c>
      <c r="B40" s="6">
        <v>67636</v>
      </c>
      <c r="C40" s="6">
        <f>SUM(C3:C38)</f>
        <v>130102</v>
      </c>
      <c r="D40" s="6">
        <f>SUM(D3:D38)</f>
        <v>17872</v>
      </c>
      <c r="E40" s="6">
        <v>12091</v>
      </c>
      <c r="F40" s="6">
        <v>9199774</v>
      </c>
      <c r="G40" s="6">
        <v>375741</v>
      </c>
      <c r="H40" s="6">
        <v>11374</v>
      </c>
      <c r="I40" s="6">
        <v>11176</v>
      </c>
      <c r="J40" s="6">
        <v>40656</v>
      </c>
      <c r="K40" s="6">
        <v>77</v>
      </c>
      <c r="L40" s="6">
        <v>634</v>
      </c>
      <c r="M40" s="6">
        <f t="shared" si="0"/>
        <v>9867133</v>
      </c>
      <c r="N40" s="6">
        <f>D40+G40</f>
        <v>393613</v>
      </c>
      <c r="O40" s="6">
        <f t="shared" si="2"/>
        <v>9473520</v>
      </c>
      <c r="P40" s="6">
        <f t="shared" si="3"/>
        <v>581140</v>
      </c>
      <c r="Q40" s="11">
        <f t="shared" si="4"/>
        <v>147974</v>
      </c>
      <c r="R40" s="11">
        <f t="shared" si="5"/>
        <v>12091</v>
      </c>
      <c r="S40" s="11">
        <f t="shared" si="6"/>
        <v>63917</v>
      </c>
      <c r="T40" s="11">
        <f t="shared" si="7"/>
        <v>9575515</v>
      </c>
    </row>
    <row r="41" spans="1:20" x14ac:dyDescent="0.35">
      <c r="A41" s="5" t="s">
        <v>37</v>
      </c>
      <c r="B41" s="6">
        <v>0</v>
      </c>
      <c r="C41" s="6">
        <v>1199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f t="shared" si="0"/>
        <v>1199</v>
      </c>
      <c r="N41" s="6">
        <f t="shared" ref="N41:N44" si="8">D41+G41</f>
        <v>0</v>
      </c>
      <c r="O41" s="6">
        <f t="shared" si="2"/>
        <v>1199</v>
      </c>
      <c r="P41" s="6">
        <f t="shared" si="3"/>
        <v>1199</v>
      </c>
      <c r="Q41" s="11">
        <f t="shared" si="4"/>
        <v>1199</v>
      </c>
      <c r="R41" s="11">
        <f t="shared" si="5"/>
        <v>0</v>
      </c>
      <c r="S41" s="11">
        <f t="shared" si="6"/>
        <v>0</v>
      </c>
      <c r="T41" s="11">
        <f t="shared" si="7"/>
        <v>0</v>
      </c>
    </row>
    <row r="42" spans="1:20" x14ac:dyDescent="0.35">
      <c r="A42" s="5" t="s">
        <v>38</v>
      </c>
      <c r="B42" s="6">
        <v>0</v>
      </c>
      <c r="C42" s="6"/>
      <c r="D42" s="6">
        <v>0</v>
      </c>
      <c r="E42" s="6">
        <v>91</v>
      </c>
      <c r="F42" s="6">
        <v>0</v>
      </c>
      <c r="G42" s="6">
        <v>0</v>
      </c>
      <c r="H42" s="6">
        <v>3390</v>
      </c>
      <c r="I42" s="6">
        <v>0</v>
      </c>
      <c r="J42" s="6">
        <v>0</v>
      </c>
      <c r="K42" s="6">
        <v>0</v>
      </c>
      <c r="L42" s="6">
        <v>0</v>
      </c>
      <c r="M42" s="6">
        <f t="shared" si="0"/>
        <v>3481</v>
      </c>
      <c r="N42" s="6">
        <f t="shared" si="8"/>
        <v>0</v>
      </c>
      <c r="O42" s="6">
        <f t="shared" si="2"/>
        <v>3481</v>
      </c>
      <c r="P42" s="6">
        <f t="shared" si="3"/>
        <v>3481</v>
      </c>
      <c r="Q42" s="11">
        <f t="shared" si="4"/>
        <v>0</v>
      </c>
      <c r="R42" s="11">
        <f t="shared" si="5"/>
        <v>91</v>
      </c>
      <c r="S42" s="11">
        <f t="shared" si="6"/>
        <v>3390</v>
      </c>
      <c r="T42" s="11">
        <f t="shared" si="7"/>
        <v>0</v>
      </c>
    </row>
    <row r="43" spans="1:20" x14ac:dyDescent="0.35">
      <c r="A43" s="5" t="s">
        <v>39</v>
      </c>
      <c r="B43" s="6">
        <v>0</v>
      </c>
      <c r="C43" s="6">
        <v>24553</v>
      </c>
      <c r="D43" s="6">
        <v>0</v>
      </c>
      <c r="E43" s="6">
        <v>1274</v>
      </c>
      <c r="F43" s="6">
        <v>0</v>
      </c>
      <c r="G43" s="6">
        <v>0</v>
      </c>
      <c r="H43" s="6">
        <v>517</v>
      </c>
      <c r="I43" s="6">
        <v>0</v>
      </c>
      <c r="J43" s="6">
        <v>0</v>
      </c>
      <c r="K43" s="6">
        <v>11</v>
      </c>
      <c r="L43" s="6">
        <v>98</v>
      </c>
      <c r="M43" s="6">
        <f t="shared" si="0"/>
        <v>26453</v>
      </c>
      <c r="N43" s="6">
        <f t="shared" si="8"/>
        <v>0</v>
      </c>
      <c r="O43" s="6">
        <f t="shared" si="2"/>
        <v>26453</v>
      </c>
      <c r="P43" s="6">
        <f t="shared" si="3"/>
        <v>26344</v>
      </c>
      <c r="Q43" s="11">
        <f t="shared" si="4"/>
        <v>24553</v>
      </c>
      <c r="R43" s="11">
        <f t="shared" si="5"/>
        <v>1274</v>
      </c>
      <c r="S43" s="11">
        <f t="shared" si="6"/>
        <v>626</v>
      </c>
      <c r="T43" s="11">
        <f t="shared" si="7"/>
        <v>0</v>
      </c>
    </row>
    <row r="44" spans="1:20" x14ac:dyDescent="0.35">
      <c r="A44" s="5" t="s">
        <v>40</v>
      </c>
      <c r="B44" s="6">
        <v>67636</v>
      </c>
      <c r="C44" s="6">
        <f>SUM(C40:C43)</f>
        <v>155854</v>
      </c>
      <c r="D44" s="6">
        <v>17872</v>
      </c>
      <c r="E44" s="6">
        <v>13456</v>
      </c>
      <c r="F44" s="6">
        <v>9199774</v>
      </c>
      <c r="G44" s="6">
        <v>375741</v>
      </c>
      <c r="H44" s="6">
        <v>15281</v>
      </c>
      <c r="I44" s="6">
        <v>11176</v>
      </c>
      <c r="J44" s="6">
        <v>40656</v>
      </c>
      <c r="K44" s="6">
        <v>88</v>
      </c>
      <c r="L44" s="6">
        <v>732</v>
      </c>
      <c r="M44" s="6">
        <f t="shared" si="0"/>
        <v>9898266</v>
      </c>
      <c r="N44" s="6">
        <f t="shared" si="8"/>
        <v>393613</v>
      </c>
      <c r="O44" s="6">
        <f t="shared" si="2"/>
        <v>9504653</v>
      </c>
      <c r="P44" s="6">
        <f t="shared" si="3"/>
        <v>612164</v>
      </c>
      <c r="Q44" s="11">
        <f t="shared" si="4"/>
        <v>173726</v>
      </c>
      <c r="R44" s="11">
        <f t="shared" si="5"/>
        <v>13456</v>
      </c>
      <c r="S44" s="11">
        <f t="shared" si="6"/>
        <v>67933</v>
      </c>
      <c r="T44" s="11">
        <f t="shared" si="7"/>
        <v>9575515</v>
      </c>
    </row>
    <row r="45" spans="1:20" x14ac:dyDescent="0.35">
      <c r="Q45" s="10"/>
      <c r="R45" s="10"/>
      <c r="S45" s="10"/>
      <c r="T45" s="10"/>
    </row>
    <row r="46" spans="1:20" x14ac:dyDescent="0.35">
      <c r="Q46" s="10"/>
      <c r="R46" s="10"/>
      <c r="S46" s="10"/>
      <c r="T46" s="10"/>
    </row>
    <row r="47" spans="1:20" x14ac:dyDescent="0.35">
      <c r="Q47" s="10"/>
      <c r="R47" s="10"/>
      <c r="S47" s="10"/>
      <c r="T47" s="10"/>
    </row>
    <row r="48" spans="1:20" x14ac:dyDescent="0.35">
      <c r="Q48" s="10"/>
      <c r="R48" s="10"/>
      <c r="S48" s="10"/>
      <c r="T48" s="10"/>
    </row>
    <row r="49" spans="17:20" x14ac:dyDescent="0.35">
      <c r="Q49" s="10"/>
      <c r="R49" s="10"/>
      <c r="S49" s="10"/>
      <c r="T49" s="10"/>
    </row>
    <row r="50" spans="17:20" x14ac:dyDescent="0.35">
      <c r="Q50" s="10"/>
      <c r="R50" s="10"/>
      <c r="S50" s="10"/>
      <c r="T50" s="10"/>
    </row>
    <row r="51" spans="17:20" x14ac:dyDescent="0.35">
      <c r="Q51" s="10"/>
      <c r="R51" s="10"/>
      <c r="S51" s="10"/>
      <c r="T51" s="10"/>
    </row>
    <row r="52" spans="17:20" x14ac:dyDescent="0.35">
      <c r="Q52" s="10"/>
      <c r="R52" s="10"/>
      <c r="S52" s="10"/>
      <c r="T52" s="10"/>
    </row>
    <row r="53" spans="17:20" x14ac:dyDescent="0.35">
      <c r="Q53" s="10"/>
      <c r="R53" s="10"/>
      <c r="S53" s="10"/>
      <c r="T53" s="10"/>
    </row>
    <row r="54" spans="17:20" x14ac:dyDescent="0.35">
      <c r="Q54" s="10"/>
      <c r="R54" s="10"/>
      <c r="S54" s="10"/>
      <c r="T54" s="10"/>
    </row>
    <row r="55" spans="17:20" x14ac:dyDescent="0.35">
      <c r="Q55" s="10"/>
      <c r="R55" s="10"/>
      <c r="S55" s="10"/>
      <c r="T55" s="10"/>
    </row>
    <row r="56" spans="17:20" x14ac:dyDescent="0.35">
      <c r="Q56" s="10"/>
      <c r="R56" s="10"/>
      <c r="S56" s="10"/>
      <c r="T56" s="10"/>
    </row>
    <row r="57" spans="17:20" x14ac:dyDescent="0.35">
      <c r="Q57" s="10"/>
      <c r="R57" s="10"/>
      <c r="S57" s="10"/>
      <c r="T57" s="10"/>
    </row>
    <row r="58" spans="17:20" x14ac:dyDescent="0.35">
      <c r="Q58" s="10"/>
      <c r="R58" s="10"/>
      <c r="S58" s="10"/>
      <c r="T58" s="10"/>
    </row>
    <row r="59" spans="17:20" x14ac:dyDescent="0.35">
      <c r="Q59" s="10"/>
      <c r="R59" s="10"/>
      <c r="S59" s="10"/>
      <c r="T59" s="10"/>
    </row>
    <row r="60" spans="17:20" x14ac:dyDescent="0.35">
      <c r="Q60" s="10"/>
      <c r="R60" s="10"/>
      <c r="S60" s="10"/>
      <c r="T60" s="10"/>
    </row>
    <row r="61" spans="17:20" x14ac:dyDescent="0.35">
      <c r="Q61" s="10"/>
      <c r="R61" s="10"/>
      <c r="S61" s="10"/>
      <c r="T61" s="10"/>
    </row>
    <row r="62" spans="17:20" x14ac:dyDescent="0.35">
      <c r="Q62" s="10"/>
      <c r="R62" s="10"/>
      <c r="S62" s="10"/>
      <c r="T62" s="10"/>
    </row>
    <row r="63" spans="17:20" x14ac:dyDescent="0.35">
      <c r="Q63" s="10"/>
      <c r="R63" s="10"/>
      <c r="S63" s="10"/>
      <c r="T63" s="10"/>
    </row>
    <row r="64" spans="17:20" x14ac:dyDescent="0.35">
      <c r="Q64" s="10"/>
      <c r="R64" s="10"/>
      <c r="S64" s="10"/>
      <c r="T64" s="10"/>
    </row>
    <row r="65" spans="17:20" x14ac:dyDescent="0.35">
      <c r="Q65" s="10"/>
      <c r="R65" s="10"/>
      <c r="S65" s="10"/>
      <c r="T65" s="10"/>
    </row>
    <row r="66" spans="17:20" x14ac:dyDescent="0.35">
      <c r="Q66" s="10"/>
      <c r="R66" s="10"/>
      <c r="S66" s="10"/>
      <c r="T66" s="10"/>
    </row>
    <row r="67" spans="17:20" x14ac:dyDescent="0.35">
      <c r="Q67" s="10"/>
      <c r="R67" s="10"/>
      <c r="S67" s="10"/>
      <c r="T67" s="10"/>
    </row>
    <row r="68" spans="17:20" x14ac:dyDescent="0.35">
      <c r="Q68" s="10"/>
      <c r="R68" s="10"/>
      <c r="S68" s="10"/>
      <c r="T68" s="10"/>
    </row>
    <row r="69" spans="17:20" x14ac:dyDescent="0.35">
      <c r="Q69" s="10"/>
      <c r="R69" s="10"/>
      <c r="S69" s="10"/>
      <c r="T69" s="10"/>
    </row>
    <row r="70" spans="17:20" x14ac:dyDescent="0.35">
      <c r="Q70" s="10"/>
      <c r="R70" s="10"/>
      <c r="S70" s="10"/>
      <c r="T70" s="10"/>
    </row>
    <row r="71" spans="17:20" x14ac:dyDescent="0.35">
      <c r="Q71" s="10"/>
      <c r="R71" s="10"/>
      <c r="S71" s="10"/>
      <c r="T71" s="10"/>
    </row>
    <row r="72" spans="17:20" x14ac:dyDescent="0.35">
      <c r="Q72" s="10"/>
      <c r="R72" s="10"/>
      <c r="S72" s="10"/>
      <c r="T72" s="10"/>
    </row>
    <row r="73" spans="17:20" x14ac:dyDescent="0.35">
      <c r="Q73" s="10"/>
      <c r="R73" s="10"/>
      <c r="S73" s="10"/>
      <c r="T73" s="10"/>
    </row>
    <row r="74" spans="17:20" x14ac:dyDescent="0.35">
      <c r="Q74" s="10"/>
      <c r="R74" s="10"/>
      <c r="S74" s="10"/>
      <c r="T74" s="10"/>
    </row>
    <row r="75" spans="17:20" x14ac:dyDescent="0.35">
      <c r="Q75" s="10"/>
      <c r="R75" s="10"/>
      <c r="S75" s="10"/>
      <c r="T75" s="10"/>
    </row>
    <row r="76" spans="17:20" x14ac:dyDescent="0.35">
      <c r="Q76" s="10"/>
      <c r="R76" s="10"/>
      <c r="S76" s="10"/>
      <c r="T76" s="10"/>
    </row>
    <row r="77" spans="17:20" x14ac:dyDescent="0.35">
      <c r="Q77" s="10"/>
      <c r="R77" s="10"/>
      <c r="S77" s="10"/>
      <c r="T77" s="10"/>
    </row>
    <row r="78" spans="17:20" x14ac:dyDescent="0.35">
      <c r="Q78" s="10"/>
      <c r="R78" s="10"/>
      <c r="S78" s="10"/>
      <c r="T78" s="10"/>
    </row>
    <row r="79" spans="17:20" x14ac:dyDescent="0.35">
      <c r="Q79" s="10"/>
      <c r="R79" s="10"/>
      <c r="S79" s="10"/>
      <c r="T79" s="10"/>
    </row>
    <row r="80" spans="17:20" x14ac:dyDescent="0.35">
      <c r="Q80" s="10"/>
      <c r="R80" s="10"/>
      <c r="S80" s="10"/>
      <c r="T80" s="10"/>
    </row>
    <row r="81" spans="17:20" x14ac:dyDescent="0.35">
      <c r="Q81" s="10"/>
      <c r="R81" s="10"/>
      <c r="S81" s="10"/>
      <c r="T81" s="10"/>
    </row>
    <row r="82" spans="17:20" x14ac:dyDescent="0.35">
      <c r="Q82" s="10"/>
      <c r="R82" s="10"/>
      <c r="S82" s="10"/>
      <c r="T82" s="10"/>
    </row>
    <row r="83" spans="17:20" x14ac:dyDescent="0.35">
      <c r="Q83" s="10"/>
      <c r="R83" s="10"/>
      <c r="S83" s="10"/>
      <c r="T83" s="10"/>
    </row>
    <row r="84" spans="17:20" x14ac:dyDescent="0.35">
      <c r="Q84" s="10"/>
      <c r="R84" s="10"/>
      <c r="S84" s="10"/>
      <c r="T84" s="10"/>
    </row>
    <row r="85" spans="17:20" x14ac:dyDescent="0.35">
      <c r="Q85" s="10"/>
      <c r="R85" s="10"/>
      <c r="S85" s="10"/>
      <c r="T85" s="10"/>
    </row>
    <row r="86" spans="17:20" x14ac:dyDescent="0.35">
      <c r="Q86" s="10"/>
      <c r="R86" s="10"/>
      <c r="S86" s="10"/>
      <c r="T86" s="10"/>
    </row>
    <row r="87" spans="17:20" x14ac:dyDescent="0.35">
      <c r="Q87" s="10"/>
      <c r="R87" s="10"/>
      <c r="S87" s="10"/>
      <c r="T87" s="10"/>
    </row>
    <row r="88" spans="17:20" x14ac:dyDescent="0.35">
      <c r="Q88" s="10"/>
      <c r="R88" s="10"/>
      <c r="S88" s="10"/>
      <c r="T88" s="10"/>
    </row>
    <row r="89" spans="17:20" x14ac:dyDescent="0.35">
      <c r="Q89" s="10"/>
      <c r="R89" s="10"/>
      <c r="S89" s="10"/>
      <c r="T89" s="10"/>
    </row>
    <row r="90" spans="17:20" x14ac:dyDescent="0.35">
      <c r="Q90" s="10"/>
      <c r="R90" s="10"/>
      <c r="S90" s="10"/>
      <c r="T90" s="10"/>
    </row>
    <row r="91" spans="17:20" x14ac:dyDescent="0.35">
      <c r="Q91" s="10"/>
      <c r="R91" s="10"/>
      <c r="S91" s="10"/>
      <c r="T91" s="10"/>
    </row>
    <row r="92" spans="17:20" x14ac:dyDescent="0.35">
      <c r="Q92" s="10"/>
      <c r="R92" s="10"/>
      <c r="S92" s="10"/>
      <c r="T92" s="10"/>
    </row>
    <row r="93" spans="17:20" x14ac:dyDescent="0.35">
      <c r="Q93" s="10"/>
      <c r="R93" s="10"/>
      <c r="S93" s="10"/>
      <c r="T93" s="10"/>
    </row>
    <row r="94" spans="17:20" x14ac:dyDescent="0.35">
      <c r="Q94" s="10"/>
      <c r="R94" s="10"/>
      <c r="S94" s="10"/>
      <c r="T94" s="10"/>
    </row>
    <row r="95" spans="17:20" x14ac:dyDescent="0.35">
      <c r="Q95" s="10"/>
      <c r="R95" s="10"/>
      <c r="S95" s="10"/>
      <c r="T95" s="10"/>
    </row>
    <row r="96" spans="17:20" x14ac:dyDescent="0.35">
      <c r="Q96" s="10"/>
      <c r="R96" s="10"/>
      <c r="S96" s="10"/>
      <c r="T96" s="10"/>
    </row>
    <row r="97" spans="17:20" x14ac:dyDescent="0.35">
      <c r="Q97" s="10"/>
      <c r="R97" s="10"/>
      <c r="S97" s="10"/>
      <c r="T97" s="10"/>
    </row>
    <row r="98" spans="17:20" x14ac:dyDescent="0.35">
      <c r="Q98" s="10"/>
      <c r="R98" s="10"/>
      <c r="S98" s="10"/>
      <c r="T98" s="10"/>
    </row>
    <row r="99" spans="17:20" x14ac:dyDescent="0.35">
      <c r="Q99" s="10"/>
      <c r="R99" s="10"/>
      <c r="S99" s="10"/>
      <c r="T99" s="10"/>
    </row>
    <row r="100" spans="17:20" x14ac:dyDescent="0.35">
      <c r="Q100" s="10"/>
      <c r="R100" s="10"/>
      <c r="S100" s="10"/>
      <c r="T100" s="10"/>
    </row>
    <row r="101" spans="17:20" x14ac:dyDescent="0.35">
      <c r="Q101" s="10"/>
      <c r="R101" s="10"/>
      <c r="S101" s="10"/>
      <c r="T101" s="10"/>
    </row>
    <row r="102" spans="17:20" x14ac:dyDescent="0.35">
      <c r="Q102" s="10"/>
      <c r="R102" s="10"/>
      <c r="S102" s="10"/>
      <c r="T102" s="10"/>
    </row>
    <row r="103" spans="17:20" x14ac:dyDescent="0.35">
      <c r="Q103" s="10"/>
      <c r="R103" s="10"/>
      <c r="S103" s="10"/>
      <c r="T103" s="10"/>
    </row>
    <row r="104" spans="17:20" x14ac:dyDescent="0.35">
      <c r="Q104" s="10"/>
      <c r="R104" s="10"/>
      <c r="S104" s="10"/>
      <c r="T104" s="10"/>
    </row>
    <row r="105" spans="17:20" x14ac:dyDescent="0.35">
      <c r="Q105" s="10"/>
      <c r="R105" s="10"/>
      <c r="S105" s="10"/>
      <c r="T105" s="10"/>
    </row>
    <row r="106" spans="17:20" x14ac:dyDescent="0.35">
      <c r="Q106" s="10"/>
      <c r="R106" s="10"/>
      <c r="S106" s="10"/>
      <c r="T106" s="10"/>
    </row>
    <row r="107" spans="17:20" x14ac:dyDescent="0.35">
      <c r="Q107" s="10"/>
      <c r="R107" s="10"/>
      <c r="S107" s="10"/>
      <c r="T107" s="10"/>
    </row>
    <row r="108" spans="17:20" x14ac:dyDescent="0.35">
      <c r="Q108" s="10"/>
      <c r="R108" s="10"/>
      <c r="S108" s="10"/>
      <c r="T108" s="10"/>
    </row>
    <row r="109" spans="17:20" x14ac:dyDescent="0.35">
      <c r="Q109" s="10"/>
      <c r="R109" s="10"/>
      <c r="S109" s="10"/>
      <c r="T109" s="10"/>
    </row>
    <row r="110" spans="17:20" x14ac:dyDescent="0.35">
      <c r="Q110" s="10"/>
      <c r="R110" s="10"/>
      <c r="S110" s="10"/>
      <c r="T110" s="10"/>
    </row>
    <row r="111" spans="17:20" x14ac:dyDescent="0.35">
      <c r="Q111" s="10"/>
      <c r="R111" s="10"/>
      <c r="S111" s="10"/>
      <c r="T111" s="10"/>
    </row>
    <row r="112" spans="17:20" x14ac:dyDescent="0.35">
      <c r="Q112" s="10"/>
      <c r="R112" s="10"/>
      <c r="S112" s="10"/>
      <c r="T112" s="10"/>
    </row>
    <row r="113" spans="17:20" x14ac:dyDescent="0.35">
      <c r="Q113" s="10"/>
      <c r="R113" s="10"/>
      <c r="S113" s="10"/>
      <c r="T113" s="10"/>
    </row>
    <row r="114" spans="17:20" x14ac:dyDescent="0.35">
      <c r="Q114" s="10"/>
      <c r="R114" s="10"/>
      <c r="S114" s="10"/>
      <c r="T114" s="10"/>
    </row>
    <row r="115" spans="17:20" x14ac:dyDescent="0.35">
      <c r="Q115" s="10"/>
      <c r="R115" s="10"/>
      <c r="S115" s="10"/>
      <c r="T115" s="10"/>
    </row>
    <row r="116" spans="17:20" x14ac:dyDescent="0.35">
      <c r="Q116" s="10"/>
      <c r="R116" s="10"/>
      <c r="S116" s="10"/>
      <c r="T116" s="10"/>
    </row>
    <row r="117" spans="17:20" x14ac:dyDescent="0.35">
      <c r="Q117" s="10"/>
      <c r="R117" s="10"/>
      <c r="S117" s="10"/>
      <c r="T117" s="10"/>
    </row>
    <row r="118" spans="17:20" x14ac:dyDescent="0.35">
      <c r="Q118" s="10"/>
      <c r="R118" s="10"/>
      <c r="S118" s="10"/>
      <c r="T118" s="10"/>
    </row>
    <row r="119" spans="17:20" x14ac:dyDescent="0.35">
      <c r="Q119" s="10"/>
      <c r="R119" s="10"/>
      <c r="S119" s="10"/>
      <c r="T119" s="10"/>
    </row>
    <row r="120" spans="17:20" x14ac:dyDescent="0.35">
      <c r="Q120" s="10"/>
      <c r="R120" s="10"/>
      <c r="S120" s="10"/>
      <c r="T120" s="10"/>
    </row>
    <row r="121" spans="17:20" x14ac:dyDescent="0.35">
      <c r="Q121" s="10"/>
      <c r="R121" s="10"/>
      <c r="S121" s="10"/>
      <c r="T121" s="10"/>
    </row>
    <row r="122" spans="17:20" x14ac:dyDescent="0.35">
      <c r="Q122" s="10"/>
      <c r="R122" s="10"/>
      <c r="S122" s="10"/>
      <c r="T122" s="10"/>
    </row>
    <row r="123" spans="17:20" x14ac:dyDescent="0.35">
      <c r="Q123" s="10"/>
      <c r="R123" s="10"/>
      <c r="S123" s="10"/>
      <c r="T123" s="10"/>
    </row>
    <row r="124" spans="17:20" x14ac:dyDescent="0.35">
      <c r="Q124" s="10"/>
      <c r="R124" s="10"/>
      <c r="S124" s="10"/>
      <c r="T124" s="10"/>
    </row>
    <row r="125" spans="17:20" x14ac:dyDescent="0.35">
      <c r="Q125" s="10"/>
      <c r="R125" s="10"/>
      <c r="S125" s="10"/>
      <c r="T125" s="10"/>
    </row>
    <row r="126" spans="17:20" x14ac:dyDescent="0.35">
      <c r="Q126" s="10"/>
      <c r="R126" s="10"/>
      <c r="S126" s="10"/>
      <c r="T126" s="10"/>
    </row>
    <row r="127" spans="17:20" x14ac:dyDescent="0.35">
      <c r="Q127" s="10"/>
      <c r="R127" s="10"/>
      <c r="S127" s="10"/>
      <c r="T127" s="10"/>
    </row>
    <row r="128" spans="17:20" x14ac:dyDescent="0.35">
      <c r="Q128" s="10"/>
      <c r="R128" s="10"/>
      <c r="S128" s="10"/>
      <c r="T128" s="10"/>
    </row>
    <row r="129" spans="17:20" x14ac:dyDescent="0.35">
      <c r="Q129" s="10"/>
      <c r="R129" s="10"/>
      <c r="S129" s="10"/>
      <c r="T129" s="10"/>
    </row>
    <row r="130" spans="17:20" x14ac:dyDescent="0.35">
      <c r="Q130" s="10"/>
      <c r="R130" s="10"/>
      <c r="S130" s="10"/>
      <c r="T130" s="10"/>
    </row>
    <row r="131" spans="17:20" x14ac:dyDescent="0.35">
      <c r="Q131" s="10"/>
      <c r="R131" s="10"/>
      <c r="S131" s="10"/>
      <c r="T131" s="10"/>
    </row>
    <row r="132" spans="17:20" x14ac:dyDescent="0.35">
      <c r="Q132" s="10"/>
      <c r="R132" s="10"/>
      <c r="S132" s="10"/>
      <c r="T132" s="10"/>
    </row>
    <row r="133" spans="17:20" x14ac:dyDescent="0.35">
      <c r="Q133" s="10"/>
      <c r="R133" s="10"/>
      <c r="S133" s="10"/>
      <c r="T133" s="10"/>
    </row>
    <row r="134" spans="17:20" x14ac:dyDescent="0.35">
      <c r="Q134" s="10"/>
      <c r="R134" s="10"/>
      <c r="S134" s="10"/>
      <c r="T134" s="10"/>
    </row>
  </sheetData>
  <mergeCells count="9">
    <mergeCell ref="G1:G2"/>
    <mergeCell ref="H1:L1"/>
    <mergeCell ref="M1:T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Parker</dc:creator>
  <cp:lastModifiedBy>Cath Bentley</cp:lastModifiedBy>
  <dcterms:created xsi:type="dcterms:W3CDTF">2024-05-24T10:28:09Z</dcterms:created>
  <dcterms:modified xsi:type="dcterms:W3CDTF">2024-07-04T08:58:05Z</dcterms:modified>
</cp:coreProperties>
</file>