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Customer Services\Customer Contacts\"/>
    </mc:Choice>
  </mc:AlternateContent>
  <xr:revisionPtr revIDLastSave="0" documentId="13_ncr:1_{C50849BA-3C7E-482C-8570-9A7C5F6EBC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stomer Contacts 19-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3" i="2"/>
  <c r="M4" i="2"/>
  <c r="M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S3" i="2"/>
  <c r="R3" i="2"/>
  <c r="Q3" i="2"/>
  <c r="P3" i="2"/>
</calcChain>
</file>

<file path=xl/sharedStrings.xml><?xml version="1.0" encoding="utf-8"?>
<sst xmlns="http://schemas.openxmlformats.org/spreadsheetml/2006/main" count="63" uniqueCount="62">
  <si>
    <t xml:space="preserve">Digital Access </t>
  </si>
  <si>
    <t>SERVICES</t>
  </si>
  <si>
    <t>CMBC TELEPHONE</t>
  </si>
  <si>
    <t>CONTACT CENTRE INBOUND CALLS</t>
  </si>
  <si>
    <t>CONTACT CENTRE SERVICE REQUESTS</t>
  </si>
  <si>
    <t>CUSTOMER FIRST ENQUIRIES</t>
  </si>
  <si>
    <t>CUSTOMER FIRST SERVICE REQUESTS</t>
  </si>
  <si>
    <t>UNIQUE WEB VISITORS</t>
  </si>
  <si>
    <t>E FORMS</t>
  </si>
  <si>
    <t>Live Chat</t>
  </si>
  <si>
    <t>Emails received</t>
  </si>
  <si>
    <t>Facebook Responded To</t>
  </si>
  <si>
    <t>Twitter Responded To</t>
  </si>
  <si>
    <t>Overall total by any contact method</t>
  </si>
  <si>
    <t>Total for SR's and eforms</t>
  </si>
  <si>
    <t xml:space="preserve">Community Safety </t>
  </si>
  <si>
    <t>Building Control</t>
  </si>
  <si>
    <t>Markets</t>
  </si>
  <si>
    <t>Waste</t>
  </si>
  <si>
    <t>Highways &amp; Engineering</t>
  </si>
  <si>
    <t>Planning</t>
  </si>
  <si>
    <t>Parking Services</t>
  </si>
  <si>
    <t>Licensing</t>
  </si>
  <si>
    <t>Housing</t>
  </si>
  <si>
    <t xml:space="preserve">Better Living </t>
  </si>
  <si>
    <t>Environmental Health</t>
  </si>
  <si>
    <t>Welfare Assistance</t>
  </si>
  <si>
    <t>Elections</t>
  </si>
  <si>
    <t xml:space="preserve">Blue Badges </t>
  </si>
  <si>
    <t>School Admissions</t>
  </si>
  <si>
    <t>Safer, Cleaner, Greener</t>
  </si>
  <si>
    <t>Benefits</t>
  </si>
  <si>
    <t xml:space="preserve">Universal Credit Support </t>
  </si>
  <si>
    <t>Council Tax</t>
  </si>
  <si>
    <t>Nationality Checking Service/SCS</t>
  </si>
  <si>
    <t>Registrars</t>
  </si>
  <si>
    <t>Disabled bus passes</t>
  </si>
  <si>
    <t>Land Charges</t>
  </si>
  <si>
    <t xml:space="preserve">Business Rates </t>
  </si>
  <si>
    <t>Leisure</t>
  </si>
  <si>
    <t>Tourist Information</t>
  </si>
  <si>
    <t>Jobs</t>
  </si>
  <si>
    <t>Theatres</t>
  </si>
  <si>
    <t>Funeral Services</t>
  </si>
  <si>
    <t>Libraries</t>
  </si>
  <si>
    <t>Gateway to Care/Adult Health &amp; Social Care</t>
  </si>
  <si>
    <t>Networks/Traffic</t>
  </si>
  <si>
    <t>Schools</t>
  </si>
  <si>
    <t>Childrens Social Care</t>
  </si>
  <si>
    <t>Any other Children's services</t>
  </si>
  <si>
    <t>Adult Learning</t>
  </si>
  <si>
    <t>Business &amp; Economy</t>
  </si>
  <si>
    <t>Total Customer Contact for services listed</t>
  </si>
  <si>
    <t>Switchboard Calls</t>
  </si>
  <si>
    <t xml:space="preserve">Total of all other services not listed </t>
  </si>
  <si>
    <t>General Enquiries</t>
  </si>
  <si>
    <t>Total Customer + all other contacts</t>
  </si>
  <si>
    <t>Total for CC, F2F, Eforms, Email and Chat</t>
  </si>
  <si>
    <t>Total</t>
  </si>
  <si>
    <t xml:space="preserve">Contact Centre </t>
  </si>
  <si>
    <t>f2f</t>
  </si>
  <si>
    <t>Web inc Eforms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</si>
</sst>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1" fillId="2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Outpu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workbookViewId="0"/>
  </sheetViews>
  <sheetFormatPr defaultColWidth="9.28515625" defaultRowHeight="15" x14ac:dyDescent="0.25"/>
  <cols>
    <col min="1" max="1" width="30.85546875" customWidth="1"/>
    <col min="2" max="2" width="16.85546875" style="3" bestFit="1" customWidth="1"/>
    <col min="3" max="3" width="17.5703125" style="3" customWidth="1"/>
    <col min="4" max="15" width="17.7109375" style="3" customWidth="1"/>
    <col min="16" max="28" width="17.7109375" style="2" customWidth="1"/>
  </cols>
  <sheetData>
    <row r="1" spans="1:19" x14ac:dyDescent="0.25">
      <c r="A1" s="4"/>
      <c r="B1" s="5"/>
      <c r="C1" s="5"/>
      <c r="D1" s="5"/>
      <c r="E1" s="5"/>
      <c r="F1" s="5"/>
      <c r="G1" s="5"/>
      <c r="H1" s="5"/>
      <c r="I1" s="13" t="s">
        <v>0</v>
      </c>
      <c r="J1" s="14"/>
      <c r="K1" s="14"/>
      <c r="L1" s="15"/>
      <c r="M1" s="5"/>
      <c r="N1" s="5"/>
      <c r="O1" s="5"/>
      <c r="P1" s="10" t="s">
        <v>58</v>
      </c>
      <c r="Q1" s="11"/>
      <c r="R1" s="11"/>
      <c r="S1" s="12"/>
    </row>
    <row r="2" spans="1:19" s="1" customFormat="1" ht="45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57</v>
      </c>
      <c r="P2" s="6" t="s">
        <v>59</v>
      </c>
      <c r="Q2" s="6" t="s">
        <v>60</v>
      </c>
      <c r="R2" s="6" t="s">
        <v>0</v>
      </c>
      <c r="S2" s="6" t="s">
        <v>61</v>
      </c>
    </row>
    <row r="3" spans="1:19" x14ac:dyDescent="0.25">
      <c r="A3" s="4" t="s">
        <v>15</v>
      </c>
      <c r="B3" s="8">
        <v>0</v>
      </c>
      <c r="C3" s="8">
        <v>0</v>
      </c>
      <c r="D3" s="8">
        <v>60</v>
      </c>
      <c r="E3" s="8">
        <v>17</v>
      </c>
      <c r="F3" s="8">
        <v>1</v>
      </c>
      <c r="G3" s="8">
        <v>3096</v>
      </c>
      <c r="H3" s="8">
        <v>6</v>
      </c>
      <c r="I3" s="8">
        <v>54</v>
      </c>
      <c r="J3" s="8">
        <v>8</v>
      </c>
      <c r="K3" s="8">
        <v>2</v>
      </c>
      <c r="L3" s="8">
        <v>0</v>
      </c>
      <c r="M3" s="8">
        <f>SUM(B3:L3)</f>
        <v>3244</v>
      </c>
      <c r="N3" s="8">
        <v>67</v>
      </c>
      <c r="O3" s="8">
        <f>C3+E3+H3+I3+J3</f>
        <v>85</v>
      </c>
      <c r="P3" s="9">
        <f>B3+C3+D3</f>
        <v>60</v>
      </c>
      <c r="Q3" s="9">
        <f>E3+F3</f>
        <v>18</v>
      </c>
      <c r="R3" s="9">
        <f>I3+J3+K3+L3</f>
        <v>64</v>
      </c>
      <c r="S3" s="9">
        <f>G3+H3</f>
        <v>3102</v>
      </c>
    </row>
    <row r="4" spans="1:19" x14ac:dyDescent="0.25">
      <c r="A4" s="4" t="s">
        <v>16</v>
      </c>
      <c r="B4" s="8">
        <v>0</v>
      </c>
      <c r="C4" s="8">
        <v>0</v>
      </c>
      <c r="D4" s="8">
        <v>9</v>
      </c>
      <c r="E4" s="8">
        <v>105</v>
      </c>
      <c r="F4" s="8">
        <v>53</v>
      </c>
      <c r="G4" s="8">
        <v>10451</v>
      </c>
      <c r="H4" s="8">
        <v>47</v>
      </c>
      <c r="I4" s="8">
        <v>72</v>
      </c>
      <c r="J4" s="8">
        <v>20</v>
      </c>
      <c r="K4" s="8">
        <v>0</v>
      </c>
      <c r="L4" s="8">
        <v>0</v>
      </c>
      <c r="M4" s="8">
        <f>SUM(B4:L4)</f>
        <v>10757</v>
      </c>
      <c r="N4" s="8">
        <v>109</v>
      </c>
      <c r="O4" s="8">
        <f t="shared" ref="O4:O44" si="0">C4+E4+H4+I4+J4</f>
        <v>244</v>
      </c>
      <c r="P4" s="9">
        <f t="shared" ref="P4:P44" si="1">B4+C4+D4</f>
        <v>9</v>
      </c>
      <c r="Q4" s="9">
        <f t="shared" ref="Q4:Q44" si="2">E4+F4</f>
        <v>158</v>
      </c>
      <c r="R4" s="9">
        <f t="shared" ref="R4:R44" si="3">I4+J4+K4+L4</f>
        <v>92</v>
      </c>
      <c r="S4" s="9">
        <f t="shared" ref="S4:S44" si="4">G4+H4</f>
        <v>10498</v>
      </c>
    </row>
    <row r="5" spans="1:19" x14ac:dyDescent="0.25">
      <c r="A5" s="4" t="s">
        <v>17</v>
      </c>
      <c r="B5" s="8">
        <v>0</v>
      </c>
      <c r="C5" s="8">
        <v>0</v>
      </c>
      <c r="D5" s="8">
        <v>1</v>
      </c>
      <c r="E5" s="8">
        <v>6</v>
      </c>
      <c r="F5" s="8">
        <v>0</v>
      </c>
      <c r="G5" s="8">
        <v>22499</v>
      </c>
      <c r="H5" s="8">
        <v>9</v>
      </c>
      <c r="I5" s="8">
        <v>0</v>
      </c>
      <c r="J5" s="8">
        <v>14</v>
      </c>
      <c r="K5" s="8">
        <v>0</v>
      </c>
      <c r="L5" s="8">
        <v>0</v>
      </c>
      <c r="M5" s="8">
        <v>22529</v>
      </c>
      <c r="N5" s="8">
        <v>10</v>
      </c>
      <c r="O5" s="8">
        <f t="shared" si="0"/>
        <v>29</v>
      </c>
      <c r="P5" s="9">
        <f t="shared" si="1"/>
        <v>1</v>
      </c>
      <c r="Q5" s="9">
        <f t="shared" si="2"/>
        <v>6</v>
      </c>
      <c r="R5" s="9">
        <f t="shared" si="3"/>
        <v>14</v>
      </c>
      <c r="S5" s="9">
        <f t="shared" si="4"/>
        <v>22508</v>
      </c>
    </row>
    <row r="6" spans="1:19" x14ac:dyDescent="0.25">
      <c r="A6" s="4" t="s">
        <v>18</v>
      </c>
      <c r="B6" s="8">
        <v>0</v>
      </c>
      <c r="C6" s="8">
        <v>30436</v>
      </c>
      <c r="D6" s="8">
        <v>17944</v>
      </c>
      <c r="E6" s="8">
        <v>1815</v>
      </c>
      <c r="F6" s="8">
        <v>635</v>
      </c>
      <c r="G6" s="8">
        <v>152190</v>
      </c>
      <c r="H6" s="8">
        <v>42763</v>
      </c>
      <c r="I6" s="8">
        <v>2233</v>
      </c>
      <c r="J6" s="8">
        <v>4624</v>
      </c>
      <c r="K6" s="8">
        <v>223</v>
      </c>
      <c r="L6" s="8">
        <v>231</v>
      </c>
      <c r="M6" s="8">
        <v>253094</v>
      </c>
      <c r="N6" s="8">
        <v>61342</v>
      </c>
      <c r="O6" s="8">
        <f t="shared" si="0"/>
        <v>81871</v>
      </c>
      <c r="P6" s="9">
        <f t="shared" si="1"/>
        <v>48380</v>
      </c>
      <c r="Q6" s="9">
        <f t="shared" si="2"/>
        <v>2450</v>
      </c>
      <c r="R6" s="9">
        <f t="shared" si="3"/>
        <v>7311</v>
      </c>
      <c r="S6" s="9">
        <f t="shared" si="4"/>
        <v>194953</v>
      </c>
    </row>
    <row r="7" spans="1:19" x14ac:dyDescent="0.25">
      <c r="A7" s="4" t="s">
        <v>19</v>
      </c>
      <c r="B7" s="8">
        <v>0</v>
      </c>
      <c r="C7" s="8">
        <v>6662</v>
      </c>
      <c r="D7" s="8">
        <v>5312</v>
      </c>
      <c r="E7" s="8">
        <v>646</v>
      </c>
      <c r="F7" s="8">
        <v>408</v>
      </c>
      <c r="G7" s="8">
        <v>21513</v>
      </c>
      <c r="H7" s="8">
        <v>7292</v>
      </c>
      <c r="I7" s="8">
        <v>996</v>
      </c>
      <c r="J7" s="8">
        <v>3138</v>
      </c>
      <c r="K7" s="8">
        <v>120</v>
      </c>
      <c r="L7" s="8">
        <v>155</v>
      </c>
      <c r="M7" s="8">
        <v>46242</v>
      </c>
      <c r="N7" s="8">
        <v>13012</v>
      </c>
      <c r="O7" s="8">
        <f t="shared" si="0"/>
        <v>18734</v>
      </c>
      <c r="P7" s="9">
        <f t="shared" si="1"/>
        <v>11974</v>
      </c>
      <c r="Q7" s="9">
        <f t="shared" si="2"/>
        <v>1054</v>
      </c>
      <c r="R7" s="9">
        <f t="shared" si="3"/>
        <v>4409</v>
      </c>
      <c r="S7" s="9">
        <f t="shared" si="4"/>
        <v>28805</v>
      </c>
    </row>
    <row r="8" spans="1:19" x14ac:dyDescent="0.25">
      <c r="A8" s="4" t="s">
        <v>20</v>
      </c>
      <c r="B8" s="8">
        <v>0</v>
      </c>
      <c r="C8" s="8">
        <v>4858</v>
      </c>
      <c r="D8" s="8">
        <v>303</v>
      </c>
      <c r="E8" s="8">
        <v>1342</v>
      </c>
      <c r="F8" s="8">
        <v>36</v>
      </c>
      <c r="G8" s="8">
        <v>156337</v>
      </c>
      <c r="H8" s="8">
        <v>1458</v>
      </c>
      <c r="I8" s="8">
        <v>583</v>
      </c>
      <c r="J8" s="8">
        <v>176</v>
      </c>
      <c r="K8" s="8">
        <v>1</v>
      </c>
      <c r="L8" s="8">
        <v>2</v>
      </c>
      <c r="M8" s="8">
        <v>165096</v>
      </c>
      <c r="N8" s="8">
        <v>1797</v>
      </c>
      <c r="O8" s="8">
        <f t="shared" si="0"/>
        <v>8417</v>
      </c>
      <c r="P8" s="9">
        <f t="shared" si="1"/>
        <v>5161</v>
      </c>
      <c r="Q8" s="9">
        <f t="shared" si="2"/>
        <v>1378</v>
      </c>
      <c r="R8" s="9">
        <f t="shared" si="3"/>
        <v>762</v>
      </c>
      <c r="S8" s="9">
        <f t="shared" si="4"/>
        <v>157795</v>
      </c>
    </row>
    <row r="9" spans="1:19" x14ac:dyDescent="0.25">
      <c r="A9" s="4" t="s">
        <v>21</v>
      </c>
      <c r="B9" s="8">
        <v>0</v>
      </c>
      <c r="C9" s="8">
        <v>10088</v>
      </c>
      <c r="D9" s="8">
        <v>1843</v>
      </c>
      <c r="E9" s="8">
        <v>909</v>
      </c>
      <c r="F9" s="8">
        <v>175</v>
      </c>
      <c r="G9" s="8">
        <v>32239</v>
      </c>
      <c r="H9" s="8">
        <v>10610</v>
      </c>
      <c r="I9" s="8">
        <v>481</v>
      </c>
      <c r="J9" s="8">
        <v>316</v>
      </c>
      <c r="K9" s="8">
        <v>5</v>
      </c>
      <c r="L9" s="8">
        <v>13</v>
      </c>
      <c r="M9" s="8">
        <v>56679</v>
      </c>
      <c r="N9" s="8">
        <v>12628</v>
      </c>
      <c r="O9" s="8">
        <f t="shared" si="0"/>
        <v>22404</v>
      </c>
      <c r="P9" s="9">
        <f t="shared" si="1"/>
        <v>11931</v>
      </c>
      <c r="Q9" s="9">
        <f t="shared" si="2"/>
        <v>1084</v>
      </c>
      <c r="R9" s="9">
        <f t="shared" si="3"/>
        <v>815</v>
      </c>
      <c r="S9" s="9">
        <f t="shared" si="4"/>
        <v>42849</v>
      </c>
    </row>
    <row r="10" spans="1:19" x14ac:dyDescent="0.25">
      <c r="A10" s="4" t="s">
        <v>22</v>
      </c>
      <c r="B10" s="8">
        <v>0</v>
      </c>
      <c r="C10" s="8">
        <v>5954</v>
      </c>
      <c r="D10" s="8">
        <v>476</v>
      </c>
      <c r="E10" s="8">
        <v>399</v>
      </c>
      <c r="F10" s="8">
        <v>1</v>
      </c>
      <c r="G10" s="8">
        <v>19642</v>
      </c>
      <c r="H10" s="8">
        <v>1311</v>
      </c>
      <c r="I10" s="8">
        <v>340</v>
      </c>
      <c r="J10" s="8">
        <v>74</v>
      </c>
      <c r="K10" s="8">
        <v>6</v>
      </c>
      <c r="L10" s="8">
        <v>2</v>
      </c>
      <c r="M10" s="8">
        <v>28205</v>
      </c>
      <c r="N10" s="8">
        <v>1788</v>
      </c>
      <c r="O10" s="8">
        <f t="shared" si="0"/>
        <v>8078</v>
      </c>
      <c r="P10" s="9">
        <f t="shared" si="1"/>
        <v>6430</v>
      </c>
      <c r="Q10" s="9">
        <f t="shared" si="2"/>
        <v>400</v>
      </c>
      <c r="R10" s="9">
        <f t="shared" si="3"/>
        <v>422</v>
      </c>
      <c r="S10" s="9">
        <f t="shared" si="4"/>
        <v>20953</v>
      </c>
    </row>
    <row r="11" spans="1:19" x14ac:dyDescent="0.25">
      <c r="A11" s="4" t="s">
        <v>23</v>
      </c>
      <c r="B11" s="8">
        <v>0</v>
      </c>
      <c r="C11" s="8">
        <v>2557</v>
      </c>
      <c r="D11" s="8">
        <v>6</v>
      </c>
      <c r="E11" s="8">
        <v>4469</v>
      </c>
      <c r="F11" s="8">
        <v>0</v>
      </c>
      <c r="G11" s="8">
        <v>25341</v>
      </c>
      <c r="H11" s="8">
        <v>0</v>
      </c>
      <c r="I11" s="8">
        <v>207</v>
      </c>
      <c r="J11" s="8">
        <v>35</v>
      </c>
      <c r="K11" s="8">
        <v>10</v>
      </c>
      <c r="L11" s="8">
        <v>1</v>
      </c>
      <c r="M11" s="8">
        <v>32626</v>
      </c>
      <c r="N11" s="8">
        <v>6</v>
      </c>
      <c r="O11" s="8">
        <f t="shared" si="0"/>
        <v>7268</v>
      </c>
      <c r="P11" s="9">
        <f t="shared" si="1"/>
        <v>2563</v>
      </c>
      <c r="Q11" s="9">
        <f t="shared" si="2"/>
        <v>4469</v>
      </c>
      <c r="R11" s="9">
        <f t="shared" si="3"/>
        <v>253</v>
      </c>
      <c r="S11" s="9">
        <f t="shared" si="4"/>
        <v>25341</v>
      </c>
    </row>
    <row r="12" spans="1:19" x14ac:dyDescent="0.25">
      <c r="A12" s="4" t="s">
        <v>24</v>
      </c>
      <c r="B12" s="8">
        <v>0</v>
      </c>
      <c r="C12" s="8">
        <v>0</v>
      </c>
      <c r="D12" s="8">
        <v>0</v>
      </c>
      <c r="E12" s="8">
        <v>0</v>
      </c>
      <c r="F12" s="8">
        <v>3</v>
      </c>
      <c r="G12" s="8">
        <v>8725</v>
      </c>
      <c r="H12" s="8">
        <v>0</v>
      </c>
      <c r="I12" s="8">
        <v>20</v>
      </c>
      <c r="J12" s="8">
        <v>3</v>
      </c>
      <c r="K12" s="8">
        <v>0</v>
      </c>
      <c r="L12" s="8">
        <v>0</v>
      </c>
      <c r="M12" s="8">
        <v>8751</v>
      </c>
      <c r="N12" s="8">
        <v>3</v>
      </c>
      <c r="O12" s="8">
        <f t="shared" si="0"/>
        <v>23</v>
      </c>
      <c r="P12" s="9">
        <f t="shared" si="1"/>
        <v>0</v>
      </c>
      <c r="Q12" s="9">
        <f t="shared" si="2"/>
        <v>3</v>
      </c>
      <c r="R12" s="9">
        <f t="shared" si="3"/>
        <v>23</v>
      </c>
      <c r="S12" s="9">
        <f t="shared" si="4"/>
        <v>8725</v>
      </c>
    </row>
    <row r="13" spans="1:19" x14ac:dyDescent="0.25">
      <c r="A13" s="4" t="s">
        <v>25</v>
      </c>
      <c r="B13" s="8">
        <v>0</v>
      </c>
      <c r="C13" s="8">
        <v>1318</v>
      </c>
      <c r="D13" s="8">
        <v>1870</v>
      </c>
      <c r="E13" s="8">
        <v>439</v>
      </c>
      <c r="F13" s="8">
        <v>40</v>
      </c>
      <c r="G13" s="8">
        <v>7523</v>
      </c>
      <c r="H13" s="8">
        <v>4247</v>
      </c>
      <c r="I13" s="8">
        <v>814</v>
      </c>
      <c r="J13" s="8">
        <v>746</v>
      </c>
      <c r="K13" s="8">
        <v>0</v>
      </c>
      <c r="L13" s="8">
        <v>0</v>
      </c>
      <c r="M13" s="8">
        <v>16997</v>
      </c>
      <c r="N13" s="8">
        <v>6157</v>
      </c>
      <c r="O13" s="8">
        <f t="shared" si="0"/>
        <v>7564</v>
      </c>
      <c r="P13" s="9">
        <f t="shared" si="1"/>
        <v>3188</v>
      </c>
      <c r="Q13" s="9">
        <f t="shared" si="2"/>
        <v>479</v>
      </c>
      <c r="R13" s="9">
        <f t="shared" si="3"/>
        <v>1560</v>
      </c>
      <c r="S13" s="9">
        <f t="shared" si="4"/>
        <v>11770</v>
      </c>
    </row>
    <row r="14" spans="1:19" x14ac:dyDescent="0.25">
      <c r="A14" s="4" t="s">
        <v>26</v>
      </c>
      <c r="B14" s="8">
        <v>0</v>
      </c>
      <c r="C14" s="8">
        <v>3372</v>
      </c>
      <c r="D14" s="8">
        <v>676</v>
      </c>
      <c r="E14" s="8">
        <v>496</v>
      </c>
      <c r="F14" s="8">
        <v>0</v>
      </c>
      <c r="G14" s="8">
        <v>1775</v>
      </c>
      <c r="H14" s="8">
        <v>0</v>
      </c>
      <c r="I14" s="8">
        <v>0</v>
      </c>
      <c r="J14" s="8">
        <v>16</v>
      </c>
      <c r="K14" s="8">
        <v>0</v>
      </c>
      <c r="L14" s="8">
        <v>0</v>
      </c>
      <c r="M14" s="8">
        <v>6335</v>
      </c>
      <c r="N14" s="8">
        <v>676</v>
      </c>
      <c r="O14" s="8">
        <f t="shared" si="0"/>
        <v>3884</v>
      </c>
      <c r="P14" s="9">
        <f t="shared" si="1"/>
        <v>4048</v>
      </c>
      <c r="Q14" s="9">
        <f t="shared" si="2"/>
        <v>496</v>
      </c>
      <c r="R14" s="9">
        <f t="shared" si="3"/>
        <v>16</v>
      </c>
      <c r="S14" s="9">
        <f t="shared" si="4"/>
        <v>1775</v>
      </c>
    </row>
    <row r="15" spans="1:19" x14ac:dyDescent="0.25">
      <c r="A15" s="4" t="s">
        <v>27</v>
      </c>
      <c r="B15" s="8">
        <v>0</v>
      </c>
      <c r="C15" s="8">
        <v>60</v>
      </c>
      <c r="D15" s="8">
        <v>0</v>
      </c>
      <c r="E15" s="8">
        <v>201</v>
      </c>
      <c r="F15" s="8">
        <v>0</v>
      </c>
      <c r="G15" s="8">
        <v>43867</v>
      </c>
      <c r="H15" s="8">
        <v>0</v>
      </c>
      <c r="I15" s="8">
        <v>275</v>
      </c>
      <c r="J15" s="8">
        <v>32</v>
      </c>
      <c r="K15" s="8">
        <v>9</v>
      </c>
      <c r="L15" s="8">
        <v>19</v>
      </c>
      <c r="M15" s="8">
        <v>44463</v>
      </c>
      <c r="N15" s="8">
        <v>0</v>
      </c>
      <c r="O15" s="8">
        <f t="shared" si="0"/>
        <v>568</v>
      </c>
      <c r="P15" s="9">
        <f t="shared" si="1"/>
        <v>60</v>
      </c>
      <c r="Q15" s="9">
        <f t="shared" si="2"/>
        <v>201</v>
      </c>
      <c r="R15" s="9">
        <f t="shared" si="3"/>
        <v>335</v>
      </c>
      <c r="S15" s="9">
        <f t="shared" si="4"/>
        <v>43867</v>
      </c>
    </row>
    <row r="16" spans="1:19" x14ac:dyDescent="0.25">
      <c r="A16" s="4" t="s">
        <v>28</v>
      </c>
      <c r="B16" s="8">
        <v>0</v>
      </c>
      <c r="C16" s="8">
        <v>3985</v>
      </c>
      <c r="D16" s="8">
        <v>25</v>
      </c>
      <c r="E16" s="8">
        <v>3410</v>
      </c>
      <c r="F16" s="8">
        <v>21</v>
      </c>
      <c r="G16" s="8">
        <v>5485</v>
      </c>
      <c r="H16" s="8">
        <v>0</v>
      </c>
      <c r="I16" s="8">
        <v>0</v>
      </c>
      <c r="J16" s="8">
        <v>47</v>
      </c>
      <c r="K16" s="8">
        <v>0</v>
      </c>
      <c r="L16" s="8">
        <v>0</v>
      </c>
      <c r="M16" s="8">
        <v>12973</v>
      </c>
      <c r="N16" s="8">
        <v>46</v>
      </c>
      <c r="O16" s="8">
        <f t="shared" si="0"/>
        <v>7442</v>
      </c>
      <c r="P16" s="9">
        <f t="shared" si="1"/>
        <v>4010</v>
      </c>
      <c r="Q16" s="9">
        <f t="shared" si="2"/>
        <v>3431</v>
      </c>
      <c r="R16" s="9">
        <f t="shared" si="3"/>
        <v>47</v>
      </c>
      <c r="S16" s="9">
        <f t="shared" si="4"/>
        <v>5485</v>
      </c>
    </row>
    <row r="17" spans="1:19" x14ac:dyDescent="0.25">
      <c r="A17" s="4" t="s">
        <v>29</v>
      </c>
      <c r="B17" s="8">
        <v>0</v>
      </c>
      <c r="C17" s="8">
        <v>5367</v>
      </c>
      <c r="D17" s="8">
        <v>0</v>
      </c>
      <c r="E17" s="8">
        <v>717</v>
      </c>
      <c r="F17" s="8">
        <v>0</v>
      </c>
      <c r="G17" s="8">
        <v>32029</v>
      </c>
      <c r="H17" s="8">
        <v>4860</v>
      </c>
      <c r="I17" s="8">
        <v>699</v>
      </c>
      <c r="J17" s="8">
        <v>35</v>
      </c>
      <c r="K17" s="8">
        <v>0</v>
      </c>
      <c r="L17" s="8">
        <v>1</v>
      </c>
      <c r="M17" s="8">
        <v>43708</v>
      </c>
      <c r="N17" s="8">
        <v>4860</v>
      </c>
      <c r="O17" s="8">
        <f t="shared" si="0"/>
        <v>11678</v>
      </c>
      <c r="P17" s="9">
        <f t="shared" si="1"/>
        <v>5367</v>
      </c>
      <c r="Q17" s="9">
        <f t="shared" si="2"/>
        <v>717</v>
      </c>
      <c r="R17" s="9">
        <f t="shared" si="3"/>
        <v>735</v>
      </c>
      <c r="S17" s="9">
        <f t="shared" si="4"/>
        <v>36889</v>
      </c>
    </row>
    <row r="18" spans="1:19" x14ac:dyDescent="0.25">
      <c r="A18" s="4" t="s">
        <v>30</v>
      </c>
      <c r="B18" s="8">
        <v>0</v>
      </c>
      <c r="C18" s="8">
        <v>3897</v>
      </c>
      <c r="D18" s="8">
        <v>4338</v>
      </c>
      <c r="E18" s="8">
        <v>76</v>
      </c>
      <c r="F18" s="8">
        <v>110</v>
      </c>
      <c r="G18" s="8">
        <v>3347</v>
      </c>
      <c r="H18" s="8">
        <v>1129</v>
      </c>
      <c r="I18" s="8">
        <v>315</v>
      </c>
      <c r="J18" s="8">
        <v>800</v>
      </c>
      <c r="K18" s="8">
        <v>48</v>
      </c>
      <c r="L18" s="8">
        <v>79</v>
      </c>
      <c r="M18" s="8">
        <v>14139</v>
      </c>
      <c r="N18" s="8">
        <v>5577</v>
      </c>
      <c r="O18" s="8">
        <f t="shared" si="0"/>
        <v>6217</v>
      </c>
      <c r="P18" s="9">
        <f t="shared" si="1"/>
        <v>8235</v>
      </c>
      <c r="Q18" s="9">
        <f t="shared" si="2"/>
        <v>186</v>
      </c>
      <c r="R18" s="9">
        <f t="shared" si="3"/>
        <v>1242</v>
      </c>
      <c r="S18" s="9">
        <f t="shared" si="4"/>
        <v>4476</v>
      </c>
    </row>
    <row r="19" spans="1:19" x14ac:dyDescent="0.25">
      <c r="A19" s="4" t="s">
        <v>31</v>
      </c>
      <c r="B19" s="8">
        <v>0</v>
      </c>
      <c r="C19" s="8">
        <v>24355</v>
      </c>
      <c r="D19" s="8">
        <v>0</v>
      </c>
      <c r="E19" s="8">
        <v>15533</v>
      </c>
      <c r="F19" s="8">
        <v>0</v>
      </c>
      <c r="G19" s="8">
        <v>13246</v>
      </c>
      <c r="H19" s="8">
        <v>6958</v>
      </c>
      <c r="I19" s="8">
        <v>1119</v>
      </c>
      <c r="J19" s="8">
        <v>6543</v>
      </c>
      <c r="K19" s="8">
        <v>7</v>
      </c>
      <c r="L19" s="8">
        <v>1</v>
      </c>
      <c r="M19" s="8">
        <v>67762</v>
      </c>
      <c r="N19" s="8">
        <v>6958</v>
      </c>
      <c r="O19" s="8">
        <f t="shared" si="0"/>
        <v>54508</v>
      </c>
      <c r="P19" s="9">
        <f t="shared" si="1"/>
        <v>24355</v>
      </c>
      <c r="Q19" s="9">
        <f t="shared" si="2"/>
        <v>15533</v>
      </c>
      <c r="R19" s="9">
        <f t="shared" si="3"/>
        <v>7670</v>
      </c>
      <c r="S19" s="9">
        <f t="shared" si="4"/>
        <v>20204</v>
      </c>
    </row>
    <row r="20" spans="1:19" x14ac:dyDescent="0.25">
      <c r="A20" s="4" t="s">
        <v>32</v>
      </c>
      <c r="B20" s="8"/>
      <c r="C20" s="8">
        <v>0</v>
      </c>
      <c r="D20" s="8"/>
      <c r="E20" s="8">
        <v>448</v>
      </c>
      <c r="F20" s="8">
        <v>0</v>
      </c>
      <c r="G20" s="8"/>
      <c r="H20" s="8">
        <v>9</v>
      </c>
      <c r="I20" s="8"/>
      <c r="J20" s="8"/>
      <c r="K20" s="8">
        <v>0</v>
      </c>
      <c r="L20" s="8">
        <v>0</v>
      </c>
      <c r="M20" s="8">
        <v>457</v>
      </c>
      <c r="N20" s="8"/>
      <c r="O20" s="8">
        <f t="shared" si="0"/>
        <v>457</v>
      </c>
      <c r="P20" s="9">
        <f t="shared" si="1"/>
        <v>0</v>
      </c>
      <c r="Q20" s="9">
        <f t="shared" si="2"/>
        <v>448</v>
      </c>
      <c r="R20" s="9">
        <f t="shared" si="3"/>
        <v>0</v>
      </c>
      <c r="S20" s="9">
        <f t="shared" si="4"/>
        <v>9</v>
      </c>
    </row>
    <row r="21" spans="1:19" x14ac:dyDescent="0.25">
      <c r="A21" s="4" t="s">
        <v>33</v>
      </c>
      <c r="B21" s="8">
        <v>0</v>
      </c>
      <c r="C21" s="8">
        <v>52033</v>
      </c>
      <c r="D21" s="8">
        <v>0</v>
      </c>
      <c r="E21" s="8">
        <v>9708</v>
      </c>
      <c r="F21" s="8">
        <v>0</v>
      </c>
      <c r="G21" s="8">
        <v>102643</v>
      </c>
      <c r="H21" s="8">
        <v>126818</v>
      </c>
      <c r="I21" s="8">
        <v>1522</v>
      </c>
      <c r="J21" s="8">
        <v>9829</v>
      </c>
      <c r="K21" s="8">
        <v>11</v>
      </c>
      <c r="L21" s="8">
        <v>10</v>
      </c>
      <c r="M21" s="8">
        <v>302574</v>
      </c>
      <c r="N21" s="8">
        <v>126818</v>
      </c>
      <c r="O21" s="8">
        <f t="shared" si="0"/>
        <v>199910</v>
      </c>
      <c r="P21" s="9">
        <f t="shared" si="1"/>
        <v>52033</v>
      </c>
      <c r="Q21" s="9">
        <f t="shared" si="2"/>
        <v>9708</v>
      </c>
      <c r="R21" s="9">
        <f t="shared" si="3"/>
        <v>11372</v>
      </c>
      <c r="S21" s="9">
        <f t="shared" si="4"/>
        <v>229461</v>
      </c>
    </row>
    <row r="22" spans="1:19" x14ac:dyDescent="0.25">
      <c r="A22" s="4" t="s">
        <v>34</v>
      </c>
      <c r="B22" s="8">
        <v>0</v>
      </c>
      <c r="C22" s="8">
        <v>14</v>
      </c>
      <c r="D22" s="8">
        <v>0</v>
      </c>
      <c r="E22" s="8">
        <v>436</v>
      </c>
      <c r="F22" s="8">
        <v>0</v>
      </c>
      <c r="G22" s="8">
        <v>1193</v>
      </c>
      <c r="H22" s="8">
        <v>9</v>
      </c>
      <c r="I22" s="8">
        <v>0</v>
      </c>
      <c r="J22" s="8">
        <v>0</v>
      </c>
      <c r="K22" s="8">
        <v>0</v>
      </c>
      <c r="L22" s="8">
        <v>0</v>
      </c>
      <c r="M22" s="8">
        <v>1652</v>
      </c>
      <c r="N22" s="8">
        <v>9</v>
      </c>
      <c r="O22" s="8">
        <f t="shared" si="0"/>
        <v>459</v>
      </c>
      <c r="P22" s="9">
        <f t="shared" si="1"/>
        <v>14</v>
      </c>
      <c r="Q22" s="9">
        <f t="shared" si="2"/>
        <v>436</v>
      </c>
      <c r="R22" s="9">
        <f t="shared" si="3"/>
        <v>0</v>
      </c>
      <c r="S22" s="9">
        <f t="shared" si="4"/>
        <v>1202</v>
      </c>
    </row>
    <row r="23" spans="1:19" x14ac:dyDescent="0.25">
      <c r="A23" s="4" t="s">
        <v>35</v>
      </c>
      <c r="B23" s="8">
        <v>0</v>
      </c>
      <c r="C23" s="8">
        <v>12004</v>
      </c>
      <c r="D23" s="8">
        <v>2552</v>
      </c>
      <c r="E23" s="8">
        <v>36</v>
      </c>
      <c r="F23" s="8">
        <v>2</v>
      </c>
      <c r="G23" s="8">
        <v>23399</v>
      </c>
      <c r="H23" s="8">
        <v>2486</v>
      </c>
      <c r="I23" s="8">
        <v>375</v>
      </c>
      <c r="J23" s="8">
        <v>68</v>
      </c>
      <c r="K23" s="8">
        <v>3</v>
      </c>
      <c r="L23" s="8">
        <v>0</v>
      </c>
      <c r="M23" s="8">
        <v>40925</v>
      </c>
      <c r="N23" s="8">
        <v>5040</v>
      </c>
      <c r="O23" s="8">
        <f t="shared" si="0"/>
        <v>14969</v>
      </c>
      <c r="P23" s="9">
        <f t="shared" si="1"/>
        <v>14556</v>
      </c>
      <c r="Q23" s="9">
        <f t="shared" si="2"/>
        <v>38</v>
      </c>
      <c r="R23" s="9">
        <f t="shared" si="3"/>
        <v>446</v>
      </c>
      <c r="S23" s="9">
        <f t="shared" si="4"/>
        <v>25885</v>
      </c>
    </row>
    <row r="24" spans="1:19" x14ac:dyDescent="0.25">
      <c r="A24" s="4" t="s">
        <v>36</v>
      </c>
      <c r="B24" s="8">
        <v>0</v>
      </c>
      <c r="C24" s="8">
        <v>0</v>
      </c>
      <c r="D24" s="8">
        <v>3</v>
      </c>
      <c r="E24" s="8">
        <v>3158</v>
      </c>
      <c r="F24" s="8">
        <v>0</v>
      </c>
      <c r="G24" s="8">
        <v>1502</v>
      </c>
      <c r="H24" s="8">
        <v>0</v>
      </c>
      <c r="I24" s="8">
        <v>0</v>
      </c>
      <c r="J24" s="8">
        <v>6</v>
      </c>
      <c r="K24" s="8">
        <v>0</v>
      </c>
      <c r="L24" s="8">
        <v>0</v>
      </c>
      <c r="M24" s="8">
        <v>4669</v>
      </c>
      <c r="N24" s="8">
        <v>3</v>
      </c>
      <c r="O24" s="8">
        <f t="shared" si="0"/>
        <v>3164</v>
      </c>
      <c r="P24" s="9">
        <f t="shared" si="1"/>
        <v>3</v>
      </c>
      <c r="Q24" s="9">
        <f t="shared" si="2"/>
        <v>3158</v>
      </c>
      <c r="R24" s="9">
        <f t="shared" si="3"/>
        <v>6</v>
      </c>
      <c r="S24" s="9">
        <f t="shared" si="4"/>
        <v>1502</v>
      </c>
    </row>
    <row r="25" spans="1:19" x14ac:dyDescent="0.25">
      <c r="A25" s="4" t="s">
        <v>37</v>
      </c>
      <c r="B25" s="8">
        <v>0</v>
      </c>
      <c r="C25" s="8">
        <v>0</v>
      </c>
      <c r="D25" s="8">
        <v>6</v>
      </c>
      <c r="E25" s="8">
        <v>8</v>
      </c>
      <c r="F25" s="8">
        <v>0</v>
      </c>
      <c r="G25" s="8">
        <v>1196</v>
      </c>
      <c r="H25" s="8">
        <v>0</v>
      </c>
      <c r="I25" s="8">
        <v>0</v>
      </c>
      <c r="J25" s="8">
        <v>14</v>
      </c>
      <c r="K25" s="8">
        <v>0</v>
      </c>
      <c r="L25" s="8">
        <v>0</v>
      </c>
      <c r="M25" s="8">
        <v>1224</v>
      </c>
      <c r="N25" s="8">
        <v>6</v>
      </c>
      <c r="O25" s="8">
        <f t="shared" si="0"/>
        <v>22</v>
      </c>
      <c r="P25" s="9">
        <f t="shared" si="1"/>
        <v>6</v>
      </c>
      <c r="Q25" s="9">
        <f t="shared" si="2"/>
        <v>8</v>
      </c>
      <c r="R25" s="9">
        <f t="shared" si="3"/>
        <v>14</v>
      </c>
      <c r="S25" s="9">
        <f t="shared" si="4"/>
        <v>1196</v>
      </c>
    </row>
    <row r="26" spans="1:19" x14ac:dyDescent="0.25">
      <c r="A26" s="4" t="s">
        <v>38</v>
      </c>
      <c r="B26" s="8">
        <v>0</v>
      </c>
      <c r="C26" s="8">
        <v>5487</v>
      </c>
      <c r="D26" s="8">
        <v>0</v>
      </c>
      <c r="E26" s="8">
        <v>113</v>
      </c>
      <c r="F26" s="8">
        <v>0</v>
      </c>
      <c r="G26" s="8">
        <v>4338</v>
      </c>
      <c r="H26" s="8">
        <v>916</v>
      </c>
      <c r="I26" s="8">
        <v>254</v>
      </c>
      <c r="J26" s="8">
        <v>422</v>
      </c>
      <c r="K26" s="8">
        <v>7</v>
      </c>
      <c r="L26" s="8">
        <v>6</v>
      </c>
      <c r="M26" s="8">
        <v>11543</v>
      </c>
      <c r="N26" s="8">
        <v>916</v>
      </c>
      <c r="O26" s="8">
        <f t="shared" si="0"/>
        <v>7192</v>
      </c>
      <c r="P26" s="9">
        <f t="shared" si="1"/>
        <v>5487</v>
      </c>
      <c r="Q26" s="9">
        <f t="shared" si="2"/>
        <v>113</v>
      </c>
      <c r="R26" s="9">
        <f t="shared" si="3"/>
        <v>689</v>
      </c>
      <c r="S26" s="9">
        <f t="shared" si="4"/>
        <v>5254</v>
      </c>
    </row>
    <row r="27" spans="1:19" x14ac:dyDescent="0.25">
      <c r="A27" s="4" t="s">
        <v>39</v>
      </c>
      <c r="B27" s="8">
        <v>79663</v>
      </c>
      <c r="C27" s="8">
        <v>0</v>
      </c>
      <c r="D27" s="8">
        <v>0</v>
      </c>
      <c r="E27" s="8">
        <v>134</v>
      </c>
      <c r="F27" s="8">
        <v>0</v>
      </c>
      <c r="G27" s="8">
        <v>844422</v>
      </c>
      <c r="H27" s="8">
        <v>127903</v>
      </c>
      <c r="I27" s="8">
        <v>805</v>
      </c>
      <c r="J27" s="8">
        <v>56</v>
      </c>
      <c r="K27" s="8">
        <v>9</v>
      </c>
      <c r="L27" s="8">
        <v>12</v>
      </c>
      <c r="M27" s="8">
        <v>1053004</v>
      </c>
      <c r="N27" s="8">
        <v>127903</v>
      </c>
      <c r="O27" s="8">
        <f t="shared" si="0"/>
        <v>128898</v>
      </c>
      <c r="P27" s="9">
        <f t="shared" si="1"/>
        <v>79663</v>
      </c>
      <c r="Q27" s="9">
        <f t="shared" si="2"/>
        <v>134</v>
      </c>
      <c r="R27" s="9">
        <f t="shared" si="3"/>
        <v>882</v>
      </c>
      <c r="S27" s="9">
        <f t="shared" si="4"/>
        <v>972325</v>
      </c>
    </row>
    <row r="28" spans="1:19" x14ac:dyDescent="0.25">
      <c r="A28" s="4" t="s">
        <v>40</v>
      </c>
      <c r="B28" s="8">
        <v>1622</v>
      </c>
      <c r="C28" s="8">
        <v>0</v>
      </c>
      <c r="D28" s="8">
        <v>0</v>
      </c>
      <c r="E28" s="8">
        <v>7</v>
      </c>
      <c r="F28" s="8">
        <v>0</v>
      </c>
      <c r="G28" s="8">
        <v>2485</v>
      </c>
      <c r="H28" s="8">
        <v>0</v>
      </c>
      <c r="I28" s="8">
        <v>13</v>
      </c>
      <c r="J28" s="8">
        <v>27</v>
      </c>
      <c r="K28" s="8">
        <v>0</v>
      </c>
      <c r="L28" s="8">
        <v>0</v>
      </c>
      <c r="M28" s="8">
        <v>4154</v>
      </c>
      <c r="N28" s="8">
        <v>0</v>
      </c>
      <c r="O28" s="8">
        <f t="shared" si="0"/>
        <v>47</v>
      </c>
      <c r="P28" s="9">
        <f t="shared" si="1"/>
        <v>1622</v>
      </c>
      <c r="Q28" s="9">
        <f t="shared" si="2"/>
        <v>7</v>
      </c>
      <c r="R28" s="9">
        <f t="shared" si="3"/>
        <v>40</v>
      </c>
      <c r="S28" s="9">
        <f t="shared" si="4"/>
        <v>2485</v>
      </c>
    </row>
    <row r="29" spans="1:19" x14ac:dyDescent="0.25">
      <c r="A29" s="4" t="s">
        <v>41</v>
      </c>
      <c r="B29" s="8">
        <v>2362</v>
      </c>
      <c r="C29" s="8">
        <v>0</v>
      </c>
      <c r="D29" s="8">
        <v>0</v>
      </c>
      <c r="E29" s="8">
        <v>41</v>
      </c>
      <c r="F29" s="8">
        <v>0</v>
      </c>
      <c r="G29" s="8">
        <v>151995</v>
      </c>
      <c r="H29" s="8">
        <v>0</v>
      </c>
      <c r="I29" s="8">
        <v>243</v>
      </c>
      <c r="J29" s="8">
        <v>12</v>
      </c>
      <c r="K29" s="8">
        <v>1</v>
      </c>
      <c r="L29" s="8">
        <v>0</v>
      </c>
      <c r="M29" s="8">
        <v>154654</v>
      </c>
      <c r="N29" s="8">
        <v>0</v>
      </c>
      <c r="O29" s="8">
        <f t="shared" si="0"/>
        <v>296</v>
      </c>
      <c r="P29" s="9">
        <f t="shared" si="1"/>
        <v>2362</v>
      </c>
      <c r="Q29" s="9">
        <f t="shared" si="2"/>
        <v>41</v>
      </c>
      <c r="R29" s="9">
        <f t="shared" si="3"/>
        <v>256</v>
      </c>
      <c r="S29" s="9">
        <f t="shared" si="4"/>
        <v>151995</v>
      </c>
    </row>
    <row r="30" spans="1:19" x14ac:dyDescent="0.25">
      <c r="A30" s="4" t="s">
        <v>42</v>
      </c>
      <c r="B30" s="8">
        <v>2549</v>
      </c>
      <c r="C30" s="8">
        <v>0</v>
      </c>
      <c r="D30" s="8">
        <v>0</v>
      </c>
      <c r="E30" s="8">
        <v>0</v>
      </c>
      <c r="F30" s="8">
        <v>0</v>
      </c>
      <c r="G30" s="8">
        <v>440090</v>
      </c>
      <c r="H30" s="8">
        <v>62069</v>
      </c>
      <c r="I30" s="8">
        <v>0</v>
      </c>
      <c r="J30" s="8">
        <v>0</v>
      </c>
      <c r="K30" s="8">
        <v>0</v>
      </c>
      <c r="L30" s="8">
        <v>0</v>
      </c>
      <c r="M30" s="8">
        <v>504708</v>
      </c>
      <c r="N30" s="8">
        <v>62069</v>
      </c>
      <c r="O30" s="8">
        <f t="shared" si="0"/>
        <v>62069</v>
      </c>
      <c r="P30" s="9">
        <f t="shared" si="1"/>
        <v>2549</v>
      </c>
      <c r="Q30" s="9">
        <f t="shared" si="2"/>
        <v>0</v>
      </c>
      <c r="R30" s="9">
        <f t="shared" si="3"/>
        <v>0</v>
      </c>
      <c r="S30" s="9">
        <f t="shared" si="4"/>
        <v>502159</v>
      </c>
    </row>
    <row r="31" spans="1:19" x14ac:dyDescent="0.25">
      <c r="A31" s="4" t="s">
        <v>43</v>
      </c>
      <c r="B31" s="8">
        <v>220</v>
      </c>
      <c r="C31" s="8">
        <v>0</v>
      </c>
      <c r="D31" s="8">
        <v>0</v>
      </c>
      <c r="E31" s="8">
        <v>9</v>
      </c>
      <c r="F31" s="8">
        <v>0</v>
      </c>
      <c r="G31" s="8">
        <v>9833</v>
      </c>
      <c r="H31" s="8">
        <v>9</v>
      </c>
      <c r="I31" s="8">
        <v>18</v>
      </c>
      <c r="J31" s="8">
        <v>38</v>
      </c>
      <c r="K31" s="8">
        <v>1</v>
      </c>
      <c r="L31" s="8">
        <v>0</v>
      </c>
      <c r="M31" s="8">
        <v>10128</v>
      </c>
      <c r="N31" s="8">
        <v>9</v>
      </c>
      <c r="O31" s="8">
        <f t="shared" si="0"/>
        <v>74</v>
      </c>
      <c r="P31" s="9">
        <f t="shared" si="1"/>
        <v>220</v>
      </c>
      <c r="Q31" s="9">
        <f t="shared" si="2"/>
        <v>9</v>
      </c>
      <c r="R31" s="9">
        <f t="shared" si="3"/>
        <v>57</v>
      </c>
      <c r="S31" s="9">
        <f t="shared" si="4"/>
        <v>9842</v>
      </c>
    </row>
    <row r="32" spans="1:19" x14ac:dyDescent="0.25">
      <c r="A32" s="4" t="s">
        <v>44</v>
      </c>
      <c r="B32" s="8">
        <v>22907</v>
      </c>
      <c r="C32" s="8">
        <v>0</v>
      </c>
      <c r="D32" s="8">
        <v>0</v>
      </c>
      <c r="E32" s="8">
        <v>5</v>
      </c>
      <c r="F32" s="8">
        <v>0</v>
      </c>
      <c r="G32" s="8">
        <v>146688</v>
      </c>
      <c r="H32" s="8">
        <v>47</v>
      </c>
      <c r="I32" s="8">
        <v>55</v>
      </c>
      <c r="J32" s="8">
        <v>15</v>
      </c>
      <c r="K32" s="8">
        <v>1</v>
      </c>
      <c r="L32" s="8">
        <v>2</v>
      </c>
      <c r="M32" s="8">
        <v>169720</v>
      </c>
      <c r="N32" s="8">
        <v>47</v>
      </c>
      <c r="O32" s="8">
        <f t="shared" si="0"/>
        <v>122</v>
      </c>
      <c r="P32" s="9">
        <f t="shared" si="1"/>
        <v>22907</v>
      </c>
      <c r="Q32" s="9">
        <f t="shared" si="2"/>
        <v>5</v>
      </c>
      <c r="R32" s="9">
        <f t="shared" si="3"/>
        <v>73</v>
      </c>
      <c r="S32" s="9">
        <f t="shared" si="4"/>
        <v>146735</v>
      </c>
    </row>
    <row r="33" spans="1:19" x14ac:dyDescent="0.25">
      <c r="A33" s="4" t="s">
        <v>45</v>
      </c>
      <c r="B33" s="8">
        <v>50335</v>
      </c>
      <c r="C33" s="8">
        <v>0</v>
      </c>
      <c r="D33" s="8">
        <v>0</v>
      </c>
      <c r="E33" s="8">
        <v>481</v>
      </c>
      <c r="F33" s="8">
        <v>7</v>
      </c>
      <c r="G33" s="8">
        <v>962</v>
      </c>
      <c r="H33" s="8">
        <v>628</v>
      </c>
      <c r="I33" s="8">
        <v>172</v>
      </c>
      <c r="J33" s="8">
        <v>29</v>
      </c>
      <c r="K33" s="8">
        <v>1</v>
      </c>
      <c r="L33" s="8">
        <v>0</v>
      </c>
      <c r="M33" s="8">
        <v>52615</v>
      </c>
      <c r="N33" s="8">
        <v>635</v>
      </c>
      <c r="O33" s="8">
        <f t="shared" si="0"/>
        <v>1310</v>
      </c>
      <c r="P33" s="9">
        <f t="shared" si="1"/>
        <v>50335</v>
      </c>
      <c r="Q33" s="9">
        <f t="shared" si="2"/>
        <v>488</v>
      </c>
      <c r="R33" s="9">
        <f t="shared" si="3"/>
        <v>202</v>
      </c>
      <c r="S33" s="9">
        <f t="shared" si="4"/>
        <v>1590</v>
      </c>
    </row>
    <row r="34" spans="1:19" x14ac:dyDescent="0.25">
      <c r="A34" s="4" t="s">
        <v>46</v>
      </c>
      <c r="B34" s="8">
        <v>812</v>
      </c>
      <c r="C34" s="8">
        <v>0</v>
      </c>
      <c r="D34" s="8">
        <v>0</v>
      </c>
      <c r="E34" s="8">
        <v>2</v>
      </c>
      <c r="F34" s="8">
        <v>0</v>
      </c>
      <c r="G34" s="8">
        <v>5138</v>
      </c>
      <c r="H34" s="8">
        <v>74</v>
      </c>
      <c r="I34" s="8">
        <v>0</v>
      </c>
      <c r="J34" s="8">
        <v>0</v>
      </c>
      <c r="K34" s="8">
        <v>0</v>
      </c>
      <c r="L34" s="8">
        <v>0</v>
      </c>
      <c r="M34" s="8">
        <v>6026</v>
      </c>
      <c r="N34" s="8">
        <v>74</v>
      </c>
      <c r="O34" s="8">
        <f t="shared" si="0"/>
        <v>76</v>
      </c>
      <c r="P34" s="9">
        <f t="shared" si="1"/>
        <v>812</v>
      </c>
      <c r="Q34" s="9">
        <f t="shared" si="2"/>
        <v>2</v>
      </c>
      <c r="R34" s="9">
        <f t="shared" si="3"/>
        <v>0</v>
      </c>
      <c r="S34" s="9">
        <f t="shared" si="4"/>
        <v>5212</v>
      </c>
    </row>
    <row r="35" spans="1:19" x14ac:dyDescent="0.25">
      <c r="A35" s="4" t="s">
        <v>47</v>
      </c>
      <c r="B35" s="8">
        <v>19539</v>
      </c>
      <c r="C35" s="8">
        <v>0</v>
      </c>
      <c r="D35" s="8">
        <v>0</v>
      </c>
      <c r="E35" s="8">
        <v>331</v>
      </c>
      <c r="F35" s="8">
        <v>0</v>
      </c>
      <c r="G35" s="8">
        <v>59396</v>
      </c>
      <c r="H35" s="8">
        <v>4860</v>
      </c>
      <c r="I35" s="8">
        <v>149</v>
      </c>
      <c r="J35" s="8">
        <v>13</v>
      </c>
      <c r="K35" s="8">
        <v>0</v>
      </c>
      <c r="L35" s="8">
        <v>0</v>
      </c>
      <c r="M35" s="8">
        <v>84288</v>
      </c>
      <c r="N35" s="8">
        <v>4860</v>
      </c>
      <c r="O35" s="8">
        <f t="shared" si="0"/>
        <v>5353</v>
      </c>
      <c r="P35" s="9">
        <f t="shared" si="1"/>
        <v>19539</v>
      </c>
      <c r="Q35" s="9">
        <f t="shared" si="2"/>
        <v>331</v>
      </c>
      <c r="R35" s="9">
        <f t="shared" si="3"/>
        <v>162</v>
      </c>
      <c r="S35" s="9">
        <f t="shared" si="4"/>
        <v>64256</v>
      </c>
    </row>
    <row r="36" spans="1:19" x14ac:dyDescent="0.25">
      <c r="A36" s="4" t="s">
        <v>48</v>
      </c>
      <c r="B36" s="8">
        <v>5835</v>
      </c>
      <c r="C36" s="8">
        <v>0</v>
      </c>
      <c r="D36" s="8">
        <v>0</v>
      </c>
      <c r="E36" s="8">
        <v>328</v>
      </c>
      <c r="F36" s="8">
        <v>0</v>
      </c>
      <c r="G36" s="8">
        <v>3091</v>
      </c>
      <c r="H36" s="8">
        <v>515</v>
      </c>
      <c r="I36" s="8">
        <v>57</v>
      </c>
      <c r="J36" s="8">
        <v>4</v>
      </c>
      <c r="K36" s="8">
        <v>0</v>
      </c>
      <c r="L36" s="8">
        <v>0</v>
      </c>
      <c r="M36" s="8">
        <v>9830</v>
      </c>
      <c r="N36" s="8">
        <v>515</v>
      </c>
      <c r="O36" s="8">
        <f t="shared" si="0"/>
        <v>904</v>
      </c>
      <c r="P36" s="9">
        <f t="shared" si="1"/>
        <v>5835</v>
      </c>
      <c r="Q36" s="9">
        <f t="shared" si="2"/>
        <v>328</v>
      </c>
      <c r="R36" s="9">
        <f t="shared" si="3"/>
        <v>61</v>
      </c>
      <c r="S36" s="9">
        <f t="shared" si="4"/>
        <v>3606</v>
      </c>
    </row>
    <row r="37" spans="1:19" x14ac:dyDescent="0.25">
      <c r="A37" s="4" t="s">
        <v>49</v>
      </c>
      <c r="B37" s="8">
        <v>24572</v>
      </c>
      <c r="C37" s="8">
        <v>0</v>
      </c>
      <c r="D37" s="8">
        <v>0</v>
      </c>
      <c r="E37" s="8">
        <v>36</v>
      </c>
      <c r="F37" s="8">
        <v>0</v>
      </c>
      <c r="G37" s="8">
        <v>9636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34244</v>
      </c>
      <c r="N37" s="8">
        <v>0</v>
      </c>
      <c r="O37" s="8">
        <f t="shared" si="0"/>
        <v>36</v>
      </c>
      <c r="P37" s="9">
        <f t="shared" si="1"/>
        <v>24572</v>
      </c>
      <c r="Q37" s="9">
        <f t="shared" si="2"/>
        <v>36</v>
      </c>
      <c r="R37" s="9">
        <f t="shared" si="3"/>
        <v>0</v>
      </c>
      <c r="S37" s="9">
        <f t="shared" si="4"/>
        <v>9636</v>
      </c>
    </row>
    <row r="38" spans="1:19" x14ac:dyDescent="0.25">
      <c r="A38" s="4" t="s">
        <v>50</v>
      </c>
      <c r="B38" s="8">
        <v>15328</v>
      </c>
      <c r="C38" s="8">
        <v>0</v>
      </c>
      <c r="D38" s="8">
        <v>0</v>
      </c>
      <c r="E38" s="8">
        <v>13</v>
      </c>
      <c r="F38" s="8">
        <v>0</v>
      </c>
      <c r="G38" s="8">
        <v>11725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27067</v>
      </c>
      <c r="N38" s="8">
        <v>0</v>
      </c>
      <c r="O38" s="8">
        <f t="shared" si="0"/>
        <v>13</v>
      </c>
      <c r="P38" s="9">
        <f t="shared" si="1"/>
        <v>15328</v>
      </c>
      <c r="Q38" s="9">
        <f t="shared" si="2"/>
        <v>13</v>
      </c>
      <c r="R38" s="9">
        <f t="shared" si="3"/>
        <v>1</v>
      </c>
      <c r="S38" s="9">
        <f t="shared" si="4"/>
        <v>11725</v>
      </c>
    </row>
    <row r="39" spans="1:19" x14ac:dyDescent="0.25">
      <c r="A39" s="4" t="s">
        <v>51</v>
      </c>
      <c r="B39" s="8">
        <v>538</v>
      </c>
      <c r="C39" s="8">
        <v>0</v>
      </c>
      <c r="D39" s="8">
        <v>0</v>
      </c>
      <c r="E39" s="8">
        <v>17</v>
      </c>
      <c r="F39" s="8">
        <v>0</v>
      </c>
      <c r="G39" s="8">
        <v>26283</v>
      </c>
      <c r="H39" s="8">
        <v>1507</v>
      </c>
      <c r="I39" s="8">
        <v>0</v>
      </c>
      <c r="J39" s="8">
        <v>0</v>
      </c>
      <c r="K39" s="8">
        <v>3</v>
      </c>
      <c r="L39" s="8">
        <v>0</v>
      </c>
      <c r="M39" s="8">
        <v>28348</v>
      </c>
      <c r="N39" s="8">
        <v>1507</v>
      </c>
      <c r="O39" s="8">
        <f t="shared" si="0"/>
        <v>1524</v>
      </c>
      <c r="P39" s="9">
        <f t="shared" si="1"/>
        <v>538</v>
      </c>
      <c r="Q39" s="9">
        <f t="shared" si="2"/>
        <v>17</v>
      </c>
      <c r="R39" s="9">
        <f t="shared" si="3"/>
        <v>3</v>
      </c>
      <c r="S39" s="9">
        <f t="shared" si="4"/>
        <v>27790</v>
      </c>
    </row>
    <row r="40" spans="1:19" x14ac:dyDescent="0.25">
      <c r="A40" s="4" t="s">
        <v>52</v>
      </c>
      <c r="B40" s="8">
        <v>226282</v>
      </c>
      <c r="C40" s="8">
        <v>172447</v>
      </c>
      <c r="D40" s="8">
        <v>35424</v>
      </c>
      <c r="E40" s="8">
        <v>45891</v>
      </c>
      <c r="F40" s="8">
        <v>1492</v>
      </c>
      <c r="G40" s="8">
        <v>2405320</v>
      </c>
      <c r="H40" s="8">
        <v>408540</v>
      </c>
      <c r="I40" s="8">
        <v>11871</v>
      </c>
      <c r="J40" s="8">
        <v>27160</v>
      </c>
      <c r="K40" s="8">
        <v>468</v>
      </c>
      <c r="L40" s="8">
        <v>535</v>
      </c>
      <c r="M40" s="8">
        <v>3335430</v>
      </c>
      <c r="N40" s="8">
        <v>445456</v>
      </c>
      <c r="O40" s="8">
        <f t="shared" si="0"/>
        <v>665909</v>
      </c>
      <c r="P40" s="9">
        <f t="shared" si="1"/>
        <v>434153</v>
      </c>
      <c r="Q40" s="9">
        <f t="shared" si="2"/>
        <v>47383</v>
      </c>
      <c r="R40" s="9">
        <f t="shared" si="3"/>
        <v>40034</v>
      </c>
      <c r="S40" s="9">
        <f t="shared" si="4"/>
        <v>2813860</v>
      </c>
    </row>
    <row r="41" spans="1:19" x14ac:dyDescent="0.25">
      <c r="A41" s="4" t="s">
        <v>53</v>
      </c>
      <c r="B41" s="8">
        <v>0</v>
      </c>
      <c r="C41" s="8">
        <v>12947</v>
      </c>
      <c r="D41" s="8">
        <v>0</v>
      </c>
      <c r="E41" s="8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12988</v>
      </c>
      <c r="N41" s="8">
        <v>0</v>
      </c>
      <c r="O41" s="8">
        <f t="shared" si="0"/>
        <v>12947</v>
      </c>
      <c r="P41" s="9">
        <f t="shared" si="1"/>
        <v>12947</v>
      </c>
      <c r="Q41" s="9">
        <f t="shared" si="2"/>
        <v>0</v>
      </c>
      <c r="R41" s="9">
        <f t="shared" si="3"/>
        <v>0</v>
      </c>
      <c r="S41" s="9">
        <f t="shared" si="4"/>
        <v>0</v>
      </c>
    </row>
    <row r="42" spans="1:19" x14ac:dyDescent="0.25">
      <c r="A42" s="4" t="s">
        <v>54</v>
      </c>
      <c r="B42" s="8">
        <v>0</v>
      </c>
      <c r="C42" s="8"/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923</v>
      </c>
      <c r="J42" s="8">
        <v>0</v>
      </c>
      <c r="K42" s="8">
        <v>3</v>
      </c>
      <c r="L42" s="8">
        <v>2</v>
      </c>
      <c r="M42" s="8">
        <v>928</v>
      </c>
      <c r="N42" s="8">
        <v>0</v>
      </c>
      <c r="O42" s="8">
        <f t="shared" si="0"/>
        <v>923</v>
      </c>
      <c r="P42" s="9">
        <f t="shared" si="1"/>
        <v>0</v>
      </c>
      <c r="Q42" s="9">
        <f t="shared" si="2"/>
        <v>0</v>
      </c>
      <c r="R42" s="9">
        <f t="shared" si="3"/>
        <v>928</v>
      </c>
      <c r="S42" s="9">
        <f t="shared" si="4"/>
        <v>0</v>
      </c>
    </row>
    <row r="43" spans="1:19" x14ac:dyDescent="0.25">
      <c r="A43" s="4" t="s">
        <v>55</v>
      </c>
      <c r="B43" s="8">
        <v>0</v>
      </c>
      <c r="C43" s="8">
        <v>37645</v>
      </c>
      <c r="D43" s="8">
        <v>0</v>
      </c>
      <c r="E43" s="8">
        <v>1055</v>
      </c>
      <c r="F43" s="8">
        <v>0</v>
      </c>
      <c r="G43" s="8">
        <v>0</v>
      </c>
      <c r="H43" s="8">
        <v>0</v>
      </c>
      <c r="I43" s="8">
        <v>848</v>
      </c>
      <c r="J43" s="8">
        <v>0</v>
      </c>
      <c r="K43" s="8">
        <v>112</v>
      </c>
      <c r="L43" s="8">
        <v>135</v>
      </c>
      <c r="M43" s="8">
        <v>39754</v>
      </c>
      <c r="N43" s="8">
        <v>0</v>
      </c>
      <c r="O43" s="8">
        <f t="shared" si="0"/>
        <v>39548</v>
      </c>
      <c r="P43" s="9">
        <f t="shared" si="1"/>
        <v>37645</v>
      </c>
      <c r="Q43" s="9">
        <f t="shared" si="2"/>
        <v>1055</v>
      </c>
      <c r="R43" s="9">
        <f t="shared" si="3"/>
        <v>1095</v>
      </c>
      <c r="S43" s="9">
        <f t="shared" si="4"/>
        <v>0</v>
      </c>
    </row>
    <row r="44" spans="1:19" x14ac:dyDescent="0.25">
      <c r="A44" s="4" t="s">
        <v>56</v>
      </c>
      <c r="B44" s="8">
        <v>226282</v>
      </c>
      <c r="C44" s="8">
        <v>223039</v>
      </c>
      <c r="D44" s="8">
        <v>35424</v>
      </c>
      <c r="E44" s="8">
        <v>46946</v>
      </c>
      <c r="F44" s="8">
        <v>1492</v>
      </c>
      <c r="G44" s="8">
        <v>2405320</v>
      </c>
      <c r="H44" s="8">
        <v>408540</v>
      </c>
      <c r="I44" s="8">
        <v>13642</v>
      </c>
      <c r="J44" s="8">
        <v>27160</v>
      </c>
      <c r="K44" s="8">
        <v>583</v>
      </c>
      <c r="L44" s="8">
        <v>672</v>
      </c>
      <c r="M44" s="8">
        <v>3389100</v>
      </c>
      <c r="N44" s="8">
        <v>445456</v>
      </c>
      <c r="O44" s="8">
        <f t="shared" si="0"/>
        <v>719327</v>
      </c>
      <c r="P44" s="9">
        <f t="shared" si="1"/>
        <v>484745</v>
      </c>
      <c r="Q44" s="9">
        <f t="shared" si="2"/>
        <v>48438</v>
      </c>
      <c r="R44" s="9">
        <f t="shared" si="3"/>
        <v>42057</v>
      </c>
      <c r="S44" s="9">
        <f t="shared" si="4"/>
        <v>2813860</v>
      </c>
    </row>
  </sheetData>
  <mergeCells count="2">
    <mergeCell ref="P1:S1"/>
    <mergeCell ref="I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Contacts 19-20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Parker</dc:creator>
  <cp:lastModifiedBy>Sophie Smith</cp:lastModifiedBy>
  <dcterms:created xsi:type="dcterms:W3CDTF">2020-05-22T09:11:50Z</dcterms:created>
  <dcterms:modified xsi:type="dcterms:W3CDTF">2020-05-27T07:47:26Z</dcterms:modified>
</cp:coreProperties>
</file>