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Customer Services\Customer Contacts\2020_21\"/>
    </mc:Choice>
  </mc:AlternateContent>
  <xr:revisionPtr revIDLastSave="0" documentId="13_ncr:1_{B07380E2-F469-4692-9295-C010119781B2}" xr6:coauthVersionLast="47" xr6:coauthVersionMax="47" xr10:uidLastSave="{00000000-0000-0000-0000-000000000000}"/>
  <bookViews>
    <workbookView xWindow="-110" yWindow="-110" windowWidth="19420" windowHeight="10420" xr2:uid="{27D4E72F-0443-4FCE-9BDD-173043AF63AE}"/>
  </bookViews>
  <sheets>
    <sheet name="Customer contacts 20-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3" l="1"/>
  <c r="S3" i="3"/>
  <c r="R3" i="3"/>
  <c r="N45" i="3"/>
  <c r="M45" i="3"/>
  <c r="M41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1" i="3"/>
  <c r="P42" i="3"/>
  <c r="P43" i="3"/>
  <c r="P44" i="3"/>
  <c r="P45" i="3"/>
  <c r="P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1" i="3"/>
  <c r="S42" i="3"/>
  <c r="S43" i="3"/>
  <c r="S44" i="3"/>
  <c r="S45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1" i="3"/>
  <c r="R42" i="3"/>
  <c r="R43" i="3"/>
  <c r="R44" i="3"/>
  <c r="R45" i="3"/>
  <c r="O39" i="3"/>
  <c r="O41" i="3"/>
  <c r="O42" i="3"/>
  <c r="O43" i="3"/>
  <c r="O44" i="3"/>
  <c r="O45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N17" i="3"/>
  <c r="N18" i="3"/>
  <c r="N19" i="3"/>
  <c r="N20" i="3"/>
  <c r="N21" i="3"/>
  <c r="N22" i="3"/>
  <c r="N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2" i="3"/>
  <c r="M43" i="3"/>
  <c r="M44" i="3"/>
  <c r="M20" i="3"/>
  <c r="M21" i="3"/>
  <c r="M22" i="3"/>
  <c r="M2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3" i="3"/>
  <c r="N44" i="3"/>
  <c r="N39" i="3"/>
  <c r="N38" i="3"/>
  <c r="N37" i="3"/>
  <c r="N35" i="3"/>
  <c r="N34" i="3"/>
  <c r="N33" i="3"/>
  <c r="N32" i="3"/>
  <c r="N31" i="3"/>
  <c r="N30" i="3"/>
  <c r="N29" i="3"/>
  <c r="N27" i="3"/>
  <c r="N26" i="3"/>
  <c r="N25" i="3"/>
  <c r="N16" i="3"/>
  <c r="N15" i="3"/>
  <c r="N14" i="3"/>
  <c r="N13" i="3"/>
  <c r="N11" i="3"/>
  <c r="N10" i="3"/>
  <c r="N9" i="3"/>
  <c r="N8" i="3"/>
  <c r="N6" i="3"/>
  <c r="N5" i="3"/>
  <c r="N4" i="3"/>
  <c r="N7" i="3" l="1"/>
  <c r="N12" i="3"/>
  <c r="N24" i="3"/>
  <c r="N28" i="3"/>
  <c r="N43" i="3"/>
  <c r="N23" i="3"/>
  <c r="N36" i="3"/>
  <c r="N41" i="3"/>
  <c r="N42" i="3"/>
</calcChain>
</file>

<file path=xl/sharedStrings.xml><?xml version="1.0" encoding="utf-8"?>
<sst xmlns="http://schemas.openxmlformats.org/spreadsheetml/2006/main" count="63" uniqueCount="63">
  <si>
    <t xml:space="preserve">Digital Access </t>
  </si>
  <si>
    <t>Total</t>
  </si>
  <si>
    <t>SERVICES</t>
  </si>
  <si>
    <t>CMBC TELEPHONE</t>
  </si>
  <si>
    <t>CONTACT CENTRE INBOUND CALLS</t>
  </si>
  <si>
    <t>CONTACT CENTRE SERVICE REQUESTS</t>
  </si>
  <si>
    <t>CUSTOMER FIRST ENQUIRIES</t>
  </si>
  <si>
    <t>CUSTOMER FIRST SERVICE REQUESTS</t>
  </si>
  <si>
    <t>UNIQUE WEB VISITORS</t>
  </si>
  <si>
    <t>E FORMS</t>
  </si>
  <si>
    <t>Live Chat</t>
  </si>
  <si>
    <t>Emails received</t>
  </si>
  <si>
    <t>Facebook Responded To</t>
  </si>
  <si>
    <t>Twitter Responded To</t>
  </si>
  <si>
    <t>Overall total by any contact method</t>
  </si>
  <si>
    <t>Total for SR's and eforms</t>
  </si>
  <si>
    <t>F2F</t>
  </si>
  <si>
    <t>Digital Access</t>
  </si>
  <si>
    <t xml:space="preserve">Community Safety </t>
  </si>
  <si>
    <t>Building Control</t>
  </si>
  <si>
    <t>Markets</t>
  </si>
  <si>
    <t>Waste</t>
  </si>
  <si>
    <t>Highways &amp; Engineering</t>
  </si>
  <si>
    <t>Planning</t>
  </si>
  <si>
    <t>Parking Services</t>
  </si>
  <si>
    <t>Licensing</t>
  </si>
  <si>
    <t>Housing</t>
  </si>
  <si>
    <t xml:space="preserve">Better Living </t>
  </si>
  <si>
    <t>Environmental Health</t>
  </si>
  <si>
    <t>Welfare Assistance</t>
  </si>
  <si>
    <t>Elections</t>
  </si>
  <si>
    <t xml:space="preserve">Blue Badges </t>
  </si>
  <si>
    <t>School Admissions</t>
  </si>
  <si>
    <t>Safer, Cleaner, Greener</t>
  </si>
  <si>
    <t>Benefits</t>
  </si>
  <si>
    <t xml:space="preserve">Universal Credit Support </t>
  </si>
  <si>
    <t>Council Tax</t>
  </si>
  <si>
    <t>Nationality Checking Service/SCS</t>
  </si>
  <si>
    <t>Registrars</t>
  </si>
  <si>
    <t>Disabled bus passes</t>
  </si>
  <si>
    <t>Land Charges</t>
  </si>
  <si>
    <t xml:space="preserve">Business Rates </t>
  </si>
  <si>
    <t>Leisure</t>
  </si>
  <si>
    <t>Tourist Information</t>
  </si>
  <si>
    <t>Jobs</t>
  </si>
  <si>
    <t>Theatres</t>
  </si>
  <si>
    <t>Funeral Services</t>
  </si>
  <si>
    <t>Libraries</t>
  </si>
  <si>
    <t>Gateway to Care/Adult Health &amp; Social Care</t>
  </si>
  <si>
    <t>Networks/Traffic</t>
  </si>
  <si>
    <t>Schools</t>
  </si>
  <si>
    <t>Childrens Social Care</t>
  </si>
  <si>
    <t>Any other Children's services</t>
  </si>
  <si>
    <t>Adult Learning</t>
  </si>
  <si>
    <t>Business &amp; Economy</t>
  </si>
  <si>
    <t>Total Customer Contact for services listed</t>
  </si>
  <si>
    <t>Switchboard Calls</t>
  </si>
  <si>
    <t xml:space="preserve">Total of all other services not listed </t>
  </si>
  <si>
    <t>General Enquiries</t>
  </si>
  <si>
    <t>Total Customer + all other contacts</t>
  </si>
  <si>
    <t>Total for CC, F2F, Eforms, Email and Chat</t>
  </si>
  <si>
    <t>Web inc Efroms</t>
  </si>
  <si>
    <t>Contact Centre (calls and SRs)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</si>
</sst>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1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4784-E864-4564-B228-2B96C4AEB6E8}">
  <sheetPr>
    <tabColor rgb="FFFF00FF"/>
  </sheetPr>
  <dimension ref="A1:T49"/>
  <sheetViews>
    <sheetView tabSelected="1" zoomScale="80" zoomScaleNormal="80" workbookViewId="0">
      <pane xSplit="1" topLeftCell="B1" activePane="topRight" state="frozen"/>
      <selection activeCell="C86" sqref="C86"/>
      <selection pane="topRight"/>
    </sheetView>
  </sheetViews>
  <sheetFormatPr defaultColWidth="9.1796875" defaultRowHeight="14.5" x14ac:dyDescent="0.35"/>
  <cols>
    <col min="1" max="1" width="49.453125" style="1" bestFit="1" customWidth="1"/>
    <col min="2" max="2" width="23.81640625" style="1" bestFit="1" customWidth="1"/>
    <col min="3" max="4" width="23.54296875" style="1" bestFit="1" customWidth="1"/>
    <col min="5" max="5" width="24.1796875" style="1" bestFit="1" customWidth="1"/>
    <col min="6" max="6" width="23.81640625" style="1" bestFit="1" customWidth="1"/>
    <col min="7" max="7" width="19.7265625" style="1" bestFit="1" customWidth="1"/>
    <col min="8" max="8" width="23.1796875" style="1" bestFit="1" customWidth="1"/>
    <col min="9" max="9" width="23.81640625" style="1" bestFit="1" customWidth="1"/>
    <col min="10" max="10" width="23.54296875" style="1" bestFit="1" customWidth="1"/>
    <col min="11" max="11" width="24.1796875" style="1" bestFit="1" customWidth="1"/>
    <col min="12" max="12" width="23.81640625" style="1" bestFit="1" customWidth="1"/>
    <col min="13" max="13" width="21.54296875" style="6" bestFit="1" customWidth="1"/>
    <col min="14" max="14" width="15.1796875" style="6" customWidth="1"/>
    <col min="15" max="19" width="24.54296875" style="6" customWidth="1"/>
    <col min="20" max="20" width="14.1796875" style="1" bestFit="1" customWidth="1"/>
    <col min="21" max="16384" width="9.1796875" style="1"/>
  </cols>
  <sheetData>
    <row r="1" spans="1:20" ht="18.5" x14ac:dyDescent="0.45">
      <c r="A1" s="10"/>
      <c r="B1" s="10"/>
      <c r="C1" s="10"/>
      <c r="D1" s="10"/>
      <c r="E1" s="10"/>
      <c r="F1" s="10"/>
      <c r="G1" s="10"/>
      <c r="H1" s="10"/>
      <c r="I1" s="19" t="s">
        <v>0</v>
      </c>
      <c r="J1" s="19"/>
      <c r="K1" s="19"/>
      <c r="L1" s="19"/>
      <c r="M1" s="11"/>
      <c r="N1" s="11"/>
      <c r="O1" s="11"/>
      <c r="P1" s="20" t="s">
        <v>1</v>
      </c>
      <c r="Q1" s="21"/>
      <c r="R1" s="21"/>
      <c r="S1" s="22"/>
    </row>
    <row r="2" spans="1:20" s="2" customFormat="1" ht="55.5" x14ac:dyDescent="0.45">
      <c r="A2" s="12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60</v>
      </c>
      <c r="P2" s="18" t="s">
        <v>62</v>
      </c>
      <c r="Q2" s="18" t="s">
        <v>16</v>
      </c>
      <c r="R2" s="18" t="s">
        <v>17</v>
      </c>
      <c r="S2" s="18" t="s">
        <v>61</v>
      </c>
    </row>
    <row r="3" spans="1:20" x14ac:dyDescent="0.35">
      <c r="A3" s="13" t="s">
        <v>18</v>
      </c>
      <c r="B3" s="14">
        <v>0</v>
      </c>
      <c r="C3" s="14">
        <v>0</v>
      </c>
      <c r="D3" s="14">
        <v>81</v>
      </c>
      <c r="E3" s="14">
        <v>0</v>
      </c>
      <c r="F3" s="14">
        <v>0</v>
      </c>
      <c r="G3" s="14">
        <v>6811</v>
      </c>
      <c r="H3" s="14">
        <v>6</v>
      </c>
      <c r="I3" s="14">
        <v>52</v>
      </c>
      <c r="J3" s="14">
        <v>14</v>
      </c>
      <c r="K3" s="14">
        <v>0</v>
      </c>
      <c r="L3" s="14">
        <v>0</v>
      </c>
      <c r="M3" s="15">
        <f>SUM(B3:L3)</f>
        <v>6964</v>
      </c>
      <c r="N3" s="15">
        <f>D3+F3+H3</f>
        <v>87</v>
      </c>
      <c r="O3" s="15">
        <f>C3+E3+I3+H3+J3</f>
        <v>72</v>
      </c>
      <c r="P3" s="15">
        <f>C3+D3</f>
        <v>81</v>
      </c>
      <c r="Q3" s="15">
        <v>0</v>
      </c>
      <c r="R3" s="15">
        <f>I3+J3+K3+L3</f>
        <v>66</v>
      </c>
      <c r="S3" s="15">
        <f>G3+H3</f>
        <v>6817</v>
      </c>
      <c r="T3" s="9"/>
    </row>
    <row r="4" spans="1:20" x14ac:dyDescent="0.35">
      <c r="A4" s="13" t="s">
        <v>19</v>
      </c>
      <c r="B4" s="14">
        <v>0</v>
      </c>
      <c r="C4" s="14">
        <v>0</v>
      </c>
      <c r="D4" s="14">
        <v>7</v>
      </c>
      <c r="E4" s="14">
        <v>0</v>
      </c>
      <c r="F4" s="14">
        <v>0</v>
      </c>
      <c r="G4" s="14">
        <v>75962</v>
      </c>
      <c r="H4" s="14">
        <v>62</v>
      </c>
      <c r="I4" s="14">
        <v>115</v>
      </c>
      <c r="J4" s="14">
        <v>24</v>
      </c>
      <c r="K4" s="14">
        <v>0</v>
      </c>
      <c r="L4" s="14">
        <v>0</v>
      </c>
      <c r="M4" s="15">
        <f t="shared" ref="M4:M44" si="0">SUM(B4:L4)</f>
        <v>76170</v>
      </c>
      <c r="N4" s="15">
        <f t="shared" ref="N4:N44" si="1">D4+F4+H4</f>
        <v>69</v>
      </c>
      <c r="O4" s="15">
        <f t="shared" ref="O4:O45" si="2">C4+E4+I4+H4+J4</f>
        <v>201</v>
      </c>
      <c r="P4" s="15">
        <f t="shared" ref="P4:P45" si="3">C4+D4</f>
        <v>7</v>
      </c>
      <c r="Q4" s="15">
        <v>0</v>
      </c>
      <c r="R4" s="15">
        <f t="shared" ref="R4:R45" si="4">I4+J4+K4+L4</f>
        <v>139</v>
      </c>
      <c r="S4" s="15">
        <f t="shared" ref="S4:S45" si="5">G4+H4</f>
        <v>76024</v>
      </c>
      <c r="T4" s="9"/>
    </row>
    <row r="5" spans="1:20" x14ac:dyDescent="0.35">
      <c r="A5" s="13" t="s">
        <v>20</v>
      </c>
      <c r="B5" s="14">
        <v>0</v>
      </c>
      <c r="C5" s="14">
        <v>0</v>
      </c>
      <c r="D5" s="14">
        <v>1</v>
      </c>
      <c r="E5" s="14">
        <v>0</v>
      </c>
      <c r="F5" s="14">
        <v>0</v>
      </c>
      <c r="G5" s="14">
        <v>42467</v>
      </c>
      <c r="H5" s="14">
        <v>9</v>
      </c>
      <c r="I5" s="14">
        <v>0</v>
      </c>
      <c r="J5" s="14">
        <v>26</v>
      </c>
      <c r="K5" s="14">
        <v>0</v>
      </c>
      <c r="L5" s="14">
        <v>0</v>
      </c>
      <c r="M5" s="15">
        <f t="shared" si="0"/>
        <v>42503</v>
      </c>
      <c r="N5" s="15">
        <f t="shared" si="1"/>
        <v>10</v>
      </c>
      <c r="O5" s="15">
        <f t="shared" si="2"/>
        <v>35</v>
      </c>
      <c r="P5" s="15">
        <f t="shared" si="3"/>
        <v>1</v>
      </c>
      <c r="Q5" s="15">
        <v>0</v>
      </c>
      <c r="R5" s="15">
        <f t="shared" si="4"/>
        <v>26</v>
      </c>
      <c r="S5" s="15">
        <f t="shared" si="5"/>
        <v>42476</v>
      </c>
      <c r="T5" s="9"/>
    </row>
    <row r="6" spans="1:20" x14ac:dyDescent="0.35">
      <c r="A6" s="13" t="s">
        <v>21</v>
      </c>
      <c r="B6" s="14">
        <v>0</v>
      </c>
      <c r="C6" s="14">
        <v>34603</v>
      </c>
      <c r="D6" s="14">
        <v>9849</v>
      </c>
      <c r="E6" s="14">
        <v>0</v>
      </c>
      <c r="F6" s="14">
        <v>0</v>
      </c>
      <c r="G6" s="14">
        <v>1527596</v>
      </c>
      <c r="H6" s="14">
        <v>37624</v>
      </c>
      <c r="I6" s="14">
        <v>3759</v>
      </c>
      <c r="J6" s="14">
        <v>9148</v>
      </c>
      <c r="K6" s="14">
        <v>652</v>
      </c>
      <c r="L6" s="14">
        <v>619</v>
      </c>
      <c r="M6" s="15">
        <f t="shared" si="0"/>
        <v>1623850</v>
      </c>
      <c r="N6" s="15">
        <f t="shared" si="1"/>
        <v>47473</v>
      </c>
      <c r="O6" s="15">
        <f t="shared" si="2"/>
        <v>85134</v>
      </c>
      <c r="P6" s="15">
        <f t="shared" si="3"/>
        <v>44452</v>
      </c>
      <c r="Q6" s="15">
        <v>0</v>
      </c>
      <c r="R6" s="15">
        <f t="shared" si="4"/>
        <v>14178</v>
      </c>
      <c r="S6" s="15">
        <f t="shared" si="5"/>
        <v>1565220</v>
      </c>
      <c r="T6" s="9"/>
    </row>
    <row r="7" spans="1:20" x14ac:dyDescent="0.35">
      <c r="A7" s="13" t="s">
        <v>22</v>
      </c>
      <c r="B7" s="14">
        <v>0</v>
      </c>
      <c r="C7" s="14">
        <v>5663</v>
      </c>
      <c r="D7" s="14">
        <v>3883</v>
      </c>
      <c r="E7" s="14">
        <v>0</v>
      </c>
      <c r="F7" s="14">
        <v>0</v>
      </c>
      <c r="G7" s="14">
        <v>128867</v>
      </c>
      <c r="H7" s="14">
        <v>5638</v>
      </c>
      <c r="I7" s="14">
        <v>880</v>
      </c>
      <c r="J7" s="14">
        <v>4943</v>
      </c>
      <c r="K7" s="14">
        <v>185</v>
      </c>
      <c r="L7" s="14">
        <v>187</v>
      </c>
      <c r="M7" s="15">
        <f t="shared" si="0"/>
        <v>150246</v>
      </c>
      <c r="N7" s="15">
        <f t="shared" si="1"/>
        <v>9521</v>
      </c>
      <c r="O7" s="15">
        <f t="shared" si="2"/>
        <v>17124</v>
      </c>
      <c r="P7" s="15">
        <f t="shared" si="3"/>
        <v>9546</v>
      </c>
      <c r="Q7" s="15">
        <v>0</v>
      </c>
      <c r="R7" s="15">
        <f t="shared" si="4"/>
        <v>6195</v>
      </c>
      <c r="S7" s="15">
        <f t="shared" si="5"/>
        <v>134505</v>
      </c>
      <c r="T7" s="9"/>
    </row>
    <row r="8" spans="1:20" x14ac:dyDescent="0.35">
      <c r="A8" s="13" t="s">
        <v>23</v>
      </c>
      <c r="B8" s="14">
        <v>0</v>
      </c>
      <c r="C8" s="14">
        <v>9433</v>
      </c>
      <c r="D8" s="14">
        <v>207</v>
      </c>
      <c r="E8" s="14">
        <v>0</v>
      </c>
      <c r="F8" s="14">
        <v>0</v>
      </c>
      <c r="G8" s="14">
        <v>332184</v>
      </c>
      <c r="H8" s="14">
        <v>2263</v>
      </c>
      <c r="I8" s="14">
        <v>719</v>
      </c>
      <c r="J8" s="14">
        <v>451</v>
      </c>
      <c r="K8" s="14">
        <v>8</v>
      </c>
      <c r="L8" s="14">
        <v>5</v>
      </c>
      <c r="M8" s="15">
        <f t="shared" si="0"/>
        <v>345270</v>
      </c>
      <c r="N8" s="15">
        <f t="shared" si="1"/>
        <v>2470</v>
      </c>
      <c r="O8" s="15">
        <f t="shared" si="2"/>
        <v>12866</v>
      </c>
      <c r="P8" s="15">
        <f t="shared" si="3"/>
        <v>9640</v>
      </c>
      <c r="Q8" s="15">
        <v>0</v>
      </c>
      <c r="R8" s="15">
        <f t="shared" si="4"/>
        <v>1183</v>
      </c>
      <c r="S8" s="15">
        <f t="shared" si="5"/>
        <v>334447</v>
      </c>
      <c r="T8" s="9"/>
    </row>
    <row r="9" spans="1:20" x14ac:dyDescent="0.35">
      <c r="A9" s="13" t="s">
        <v>24</v>
      </c>
      <c r="B9" s="14">
        <v>0</v>
      </c>
      <c r="C9" s="14">
        <v>8409</v>
      </c>
      <c r="D9" s="14">
        <v>1045</v>
      </c>
      <c r="E9" s="14">
        <v>0</v>
      </c>
      <c r="F9" s="14">
        <v>0</v>
      </c>
      <c r="G9" s="14">
        <v>36673</v>
      </c>
      <c r="H9" s="14">
        <v>8556</v>
      </c>
      <c r="I9" s="14">
        <v>303</v>
      </c>
      <c r="J9" s="14">
        <v>451</v>
      </c>
      <c r="K9" s="14">
        <v>21</v>
      </c>
      <c r="L9" s="14">
        <v>16</v>
      </c>
      <c r="M9" s="15">
        <f t="shared" si="0"/>
        <v>55474</v>
      </c>
      <c r="N9" s="15">
        <f t="shared" si="1"/>
        <v>9601</v>
      </c>
      <c r="O9" s="15">
        <f t="shared" si="2"/>
        <v>17719</v>
      </c>
      <c r="P9" s="15">
        <f t="shared" si="3"/>
        <v>9454</v>
      </c>
      <c r="Q9" s="15">
        <v>0</v>
      </c>
      <c r="R9" s="15">
        <f t="shared" si="4"/>
        <v>791</v>
      </c>
      <c r="S9" s="15">
        <f t="shared" si="5"/>
        <v>45229</v>
      </c>
      <c r="T9" s="9"/>
    </row>
    <row r="10" spans="1:20" x14ac:dyDescent="0.35">
      <c r="A10" s="13" t="s">
        <v>25</v>
      </c>
      <c r="B10" s="14">
        <v>0</v>
      </c>
      <c r="C10" s="14">
        <v>5156</v>
      </c>
      <c r="D10" s="14">
        <v>198</v>
      </c>
      <c r="E10" s="14">
        <v>0</v>
      </c>
      <c r="F10" s="14">
        <v>0</v>
      </c>
      <c r="G10" s="14">
        <v>62565</v>
      </c>
      <c r="H10" s="14">
        <v>1972</v>
      </c>
      <c r="I10" s="14">
        <v>322</v>
      </c>
      <c r="J10" s="14">
        <v>95</v>
      </c>
      <c r="K10" s="14">
        <v>5</v>
      </c>
      <c r="L10" s="14">
        <v>2</v>
      </c>
      <c r="M10" s="15">
        <f t="shared" si="0"/>
        <v>70315</v>
      </c>
      <c r="N10" s="15">
        <f t="shared" si="1"/>
        <v>2170</v>
      </c>
      <c r="O10" s="15">
        <f t="shared" si="2"/>
        <v>7545</v>
      </c>
      <c r="P10" s="15">
        <f t="shared" si="3"/>
        <v>5354</v>
      </c>
      <c r="Q10" s="15">
        <v>0</v>
      </c>
      <c r="R10" s="15">
        <f t="shared" si="4"/>
        <v>424</v>
      </c>
      <c r="S10" s="15">
        <f t="shared" si="5"/>
        <v>64537</v>
      </c>
      <c r="T10" s="9"/>
    </row>
    <row r="11" spans="1:20" s="3" customFormat="1" x14ac:dyDescent="0.35">
      <c r="A11" s="16" t="s">
        <v>26</v>
      </c>
      <c r="B11" s="14">
        <v>0</v>
      </c>
      <c r="C11" s="14">
        <v>4675</v>
      </c>
      <c r="D11" s="14">
        <v>1</v>
      </c>
      <c r="E11" s="14">
        <v>0</v>
      </c>
      <c r="F11" s="14">
        <v>0</v>
      </c>
      <c r="G11" s="14">
        <v>97686</v>
      </c>
      <c r="H11" s="14">
        <v>0</v>
      </c>
      <c r="I11" s="14">
        <v>249</v>
      </c>
      <c r="J11" s="14">
        <v>81</v>
      </c>
      <c r="K11" s="14">
        <v>11</v>
      </c>
      <c r="L11" s="14">
        <v>1</v>
      </c>
      <c r="M11" s="15">
        <f t="shared" si="0"/>
        <v>102704</v>
      </c>
      <c r="N11" s="15">
        <f t="shared" si="1"/>
        <v>1</v>
      </c>
      <c r="O11" s="15">
        <f t="shared" si="2"/>
        <v>5005</v>
      </c>
      <c r="P11" s="15">
        <f t="shared" si="3"/>
        <v>4676</v>
      </c>
      <c r="Q11" s="15">
        <v>0</v>
      </c>
      <c r="R11" s="15">
        <f t="shared" si="4"/>
        <v>342</v>
      </c>
      <c r="S11" s="15">
        <f t="shared" si="5"/>
        <v>97686</v>
      </c>
      <c r="T11" s="9"/>
    </row>
    <row r="12" spans="1:20" x14ac:dyDescent="0.35">
      <c r="A12" s="13" t="s">
        <v>27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9113</v>
      </c>
      <c r="H12" s="14">
        <v>0</v>
      </c>
      <c r="I12" s="14">
        <v>0</v>
      </c>
      <c r="J12" s="14">
        <v>5</v>
      </c>
      <c r="K12" s="14">
        <v>0</v>
      </c>
      <c r="L12" s="14">
        <v>0</v>
      </c>
      <c r="M12" s="15">
        <f t="shared" si="0"/>
        <v>9118</v>
      </c>
      <c r="N12" s="15">
        <f t="shared" si="1"/>
        <v>0</v>
      </c>
      <c r="O12" s="15">
        <f t="shared" si="2"/>
        <v>5</v>
      </c>
      <c r="P12" s="15">
        <f t="shared" si="3"/>
        <v>0</v>
      </c>
      <c r="Q12" s="15">
        <v>0</v>
      </c>
      <c r="R12" s="15">
        <f t="shared" si="4"/>
        <v>5</v>
      </c>
      <c r="S12" s="15">
        <f t="shared" si="5"/>
        <v>9113</v>
      </c>
      <c r="T12" s="9"/>
    </row>
    <row r="13" spans="1:20" x14ac:dyDescent="0.35">
      <c r="A13" s="13" t="s">
        <v>28</v>
      </c>
      <c r="B13" s="14">
        <v>0</v>
      </c>
      <c r="C13" s="14">
        <v>1328</v>
      </c>
      <c r="D13" s="14">
        <v>1230</v>
      </c>
      <c r="E13" s="14">
        <v>0</v>
      </c>
      <c r="F13" s="14">
        <v>0</v>
      </c>
      <c r="G13" s="14">
        <v>23585</v>
      </c>
      <c r="H13" s="14">
        <v>6349</v>
      </c>
      <c r="I13" s="14">
        <v>821</v>
      </c>
      <c r="J13" s="14">
        <v>1371</v>
      </c>
      <c r="K13" s="14">
        <v>0</v>
      </c>
      <c r="L13" s="14">
        <v>0</v>
      </c>
      <c r="M13" s="15">
        <f t="shared" si="0"/>
        <v>34684</v>
      </c>
      <c r="N13" s="15">
        <f t="shared" si="1"/>
        <v>7579</v>
      </c>
      <c r="O13" s="15">
        <f t="shared" si="2"/>
        <v>9869</v>
      </c>
      <c r="P13" s="15">
        <f t="shared" si="3"/>
        <v>2558</v>
      </c>
      <c r="Q13" s="15">
        <v>0</v>
      </c>
      <c r="R13" s="15">
        <f t="shared" si="4"/>
        <v>2192</v>
      </c>
      <c r="S13" s="15">
        <f t="shared" si="5"/>
        <v>29934</v>
      </c>
      <c r="T13" s="9"/>
    </row>
    <row r="14" spans="1:20" x14ac:dyDescent="0.35">
      <c r="A14" s="13" t="s">
        <v>29</v>
      </c>
      <c r="B14" s="14">
        <v>0</v>
      </c>
      <c r="C14" s="14">
        <v>4864</v>
      </c>
      <c r="D14" s="14">
        <v>0</v>
      </c>
      <c r="E14" s="14">
        <v>0</v>
      </c>
      <c r="F14" s="14">
        <v>0</v>
      </c>
      <c r="G14" s="14">
        <v>6964</v>
      </c>
      <c r="H14" s="14">
        <v>0</v>
      </c>
      <c r="I14" s="14">
        <v>0</v>
      </c>
      <c r="J14" s="14">
        <v>59</v>
      </c>
      <c r="K14" s="14">
        <v>0</v>
      </c>
      <c r="L14" s="14">
        <v>0</v>
      </c>
      <c r="M14" s="15">
        <f t="shared" si="0"/>
        <v>11887</v>
      </c>
      <c r="N14" s="15">
        <f t="shared" si="1"/>
        <v>0</v>
      </c>
      <c r="O14" s="15">
        <f t="shared" si="2"/>
        <v>4923</v>
      </c>
      <c r="P14" s="15">
        <f t="shared" si="3"/>
        <v>4864</v>
      </c>
      <c r="Q14" s="15">
        <v>0</v>
      </c>
      <c r="R14" s="15">
        <f t="shared" si="4"/>
        <v>59</v>
      </c>
      <c r="S14" s="15">
        <f t="shared" si="5"/>
        <v>6964</v>
      </c>
      <c r="T14" s="9"/>
    </row>
    <row r="15" spans="1:20" ht="16.5" customHeight="1" x14ac:dyDescent="0.35">
      <c r="A15" s="13" t="s">
        <v>30</v>
      </c>
      <c r="B15" s="14">
        <v>0</v>
      </c>
      <c r="C15" s="14">
        <v>6</v>
      </c>
      <c r="D15" s="14">
        <v>0</v>
      </c>
      <c r="E15" s="14">
        <v>0</v>
      </c>
      <c r="F15" s="14">
        <v>0</v>
      </c>
      <c r="G15" s="14">
        <v>43525</v>
      </c>
      <c r="H15" s="14">
        <v>0</v>
      </c>
      <c r="I15" s="14">
        <v>57</v>
      </c>
      <c r="J15" s="14">
        <v>47</v>
      </c>
      <c r="K15" s="14">
        <v>2</v>
      </c>
      <c r="L15" s="14">
        <v>1</v>
      </c>
      <c r="M15" s="15">
        <f t="shared" si="0"/>
        <v>43638</v>
      </c>
      <c r="N15" s="15">
        <f t="shared" si="1"/>
        <v>0</v>
      </c>
      <c r="O15" s="15">
        <f t="shared" si="2"/>
        <v>110</v>
      </c>
      <c r="P15" s="15">
        <f t="shared" si="3"/>
        <v>6</v>
      </c>
      <c r="Q15" s="15">
        <v>0</v>
      </c>
      <c r="R15" s="15">
        <f t="shared" si="4"/>
        <v>107</v>
      </c>
      <c r="S15" s="15">
        <f t="shared" si="5"/>
        <v>43525</v>
      </c>
      <c r="T15" s="9"/>
    </row>
    <row r="16" spans="1:20" x14ac:dyDescent="0.35">
      <c r="A16" s="13" t="s">
        <v>31</v>
      </c>
      <c r="B16" s="14">
        <v>0</v>
      </c>
      <c r="C16" s="14">
        <v>5836</v>
      </c>
      <c r="D16" s="14">
        <v>23</v>
      </c>
      <c r="E16" s="14">
        <v>0</v>
      </c>
      <c r="F16" s="14">
        <v>0</v>
      </c>
      <c r="G16" s="14">
        <v>11805</v>
      </c>
      <c r="H16" s="14">
        <v>0</v>
      </c>
      <c r="I16" s="14">
        <v>0</v>
      </c>
      <c r="J16" s="14">
        <v>145</v>
      </c>
      <c r="K16" s="14">
        <v>0</v>
      </c>
      <c r="L16" s="14">
        <v>7</v>
      </c>
      <c r="M16" s="15">
        <f t="shared" si="0"/>
        <v>17816</v>
      </c>
      <c r="N16" s="15">
        <f t="shared" si="1"/>
        <v>23</v>
      </c>
      <c r="O16" s="15">
        <f t="shared" si="2"/>
        <v>5981</v>
      </c>
      <c r="P16" s="15">
        <f t="shared" si="3"/>
        <v>5859</v>
      </c>
      <c r="Q16" s="15">
        <v>0</v>
      </c>
      <c r="R16" s="15">
        <f t="shared" si="4"/>
        <v>152</v>
      </c>
      <c r="S16" s="15">
        <f t="shared" si="5"/>
        <v>11805</v>
      </c>
      <c r="T16" s="9"/>
    </row>
    <row r="17" spans="1:20" x14ac:dyDescent="0.35">
      <c r="A17" s="13" t="s">
        <v>32</v>
      </c>
      <c r="B17" s="14">
        <v>0</v>
      </c>
      <c r="C17" s="14">
        <v>4719</v>
      </c>
      <c r="D17" s="14">
        <v>0</v>
      </c>
      <c r="E17" s="14">
        <v>0</v>
      </c>
      <c r="F17" s="14">
        <v>0</v>
      </c>
      <c r="G17" s="14">
        <v>106559</v>
      </c>
      <c r="H17" s="14">
        <v>0</v>
      </c>
      <c r="I17" s="14">
        <v>740</v>
      </c>
      <c r="J17" s="14">
        <v>159</v>
      </c>
      <c r="K17" s="14">
        <v>20</v>
      </c>
      <c r="L17" s="14">
        <v>28</v>
      </c>
      <c r="M17" s="15">
        <f t="shared" si="0"/>
        <v>112225</v>
      </c>
      <c r="N17" s="15">
        <f t="shared" ref="N17:N22" si="6">D17+F17+H17</f>
        <v>0</v>
      </c>
      <c r="O17" s="15">
        <f t="shared" si="2"/>
        <v>5618</v>
      </c>
      <c r="P17" s="15">
        <f t="shared" si="3"/>
        <v>4719</v>
      </c>
      <c r="Q17" s="15">
        <v>0</v>
      </c>
      <c r="R17" s="15">
        <f t="shared" si="4"/>
        <v>947</v>
      </c>
      <c r="S17" s="15">
        <f t="shared" si="5"/>
        <v>106559</v>
      </c>
      <c r="T17" s="9"/>
    </row>
    <row r="18" spans="1:20" x14ac:dyDescent="0.35">
      <c r="A18" s="13" t="s">
        <v>33</v>
      </c>
      <c r="B18" s="14">
        <v>0</v>
      </c>
      <c r="C18" s="14">
        <v>3517</v>
      </c>
      <c r="D18" s="14">
        <v>2873</v>
      </c>
      <c r="E18" s="14">
        <v>0</v>
      </c>
      <c r="F18" s="14">
        <v>0</v>
      </c>
      <c r="G18" s="14">
        <v>65202</v>
      </c>
      <c r="H18" s="14">
        <v>1226</v>
      </c>
      <c r="I18" s="14">
        <v>233</v>
      </c>
      <c r="J18" s="14">
        <v>2296</v>
      </c>
      <c r="K18" s="14">
        <v>81</v>
      </c>
      <c r="L18" s="14">
        <v>72</v>
      </c>
      <c r="M18" s="15">
        <f t="shared" si="0"/>
        <v>75500</v>
      </c>
      <c r="N18" s="15">
        <f t="shared" si="6"/>
        <v>4099</v>
      </c>
      <c r="O18" s="15">
        <f t="shared" si="2"/>
        <v>7272</v>
      </c>
      <c r="P18" s="15">
        <f t="shared" si="3"/>
        <v>6390</v>
      </c>
      <c r="Q18" s="15">
        <v>0</v>
      </c>
      <c r="R18" s="15">
        <f t="shared" si="4"/>
        <v>2682</v>
      </c>
      <c r="S18" s="15">
        <f t="shared" si="5"/>
        <v>66428</v>
      </c>
      <c r="T18" s="9"/>
    </row>
    <row r="19" spans="1:20" x14ac:dyDescent="0.35">
      <c r="A19" s="13" t="s">
        <v>34</v>
      </c>
      <c r="B19" s="14">
        <v>0</v>
      </c>
      <c r="C19" s="14">
        <v>25408</v>
      </c>
      <c r="D19" s="14">
        <v>0</v>
      </c>
      <c r="E19" s="14">
        <v>0</v>
      </c>
      <c r="F19" s="14">
        <v>0</v>
      </c>
      <c r="G19" s="14">
        <v>52973</v>
      </c>
      <c r="H19" s="14">
        <v>5596</v>
      </c>
      <c r="I19" s="14">
        <v>1402</v>
      </c>
      <c r="J19" s="14">
        <v>12199</v>
      </c>
      <c r="K19" s="14">
        <v>43</v>
      </c>
      <c r="L19" s="14">
        <v>13</v>
      </c>
      <c r="M19" s="15">
        <f t="shared" si="0"/>
        <v>97634</v>
      </c>
      <c r="N19" s="15">
        <f t="shared" si="6"/>
        <v>5596</v>
      </c>
      <c r="O19" s="15">
        <f t="shared" si="2"/>
        <v>44605</v>
      </c>
      <c r="P19" s="15">
        <f t="shared" si="3"/>
        <v>25408</v>
      </c>
      <c r="Q19" s="15">
        <v>0</v>
      </c>
      <c r="R19" s="15">
        <f t="shared" si="4"/>
        <v>13657</v>
      </c>
      <c r="S19" s="15">
        <f t="shared" si="5"/>
        <v>58569</v>
      </c>
      <c r="T19" s="9"/>
    </row>
    <row r="20" spans="1:20" x14ac:dyDescent="0.35">
      <c r="A20" s="13" t="s">
        <v>35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4898</v>
      </c>
      <c r="H20" s="14">
        <v>9</v>
      </c>
      <c r="I20" s="14">
        <v>0</v>
      </c>
      <c r="J20" s="14">
        <v>0</v>
      </c>
      <c r="K20" s="14">
        <v>0</v>
      </c>
      <c r="L20" s="14">
        <v>0</v>
      </c>
      <c r="M20" s="15">
        <f>SUM(B20:L20)</f>
        <v>4907</v>
      </c>
      <c r="N20" s="15">
        <f t="shared" si="6"/>
        <v>9</v>
      </c>
      <c r="O20" s="15">
        <f t="shared" si="2"/>
        <v>9</v>
      </c>
      <c r="P20" s="15">
        <f t="shared" si="3"/>
        <v>0</v>
      </c>
      <c r="Q20" s="15">
        <v>0</v>
      </c>
      <c r="R20" s="15">
        <f t="shared" si="4"/>
        <v>0</v>
      </c>
      <c r="S20" s="15">
        <f t="shared" si="5"/>
        <v>4907</v>
      </c>
      <c r="T20" s="9"/>
    </row>
    <row r="21" spans="1:20" x14ac:dyDescent="0.35">
      <c r="A21" s="13" t="s">
        <v>36</v>
      </c>
      <c r="B21" s="14">
        <v>0</v>
      </c>
      <c r="C21" s="14">
        <v>41047</v>
      </c>
      <c r="D21" s="14">
        <v>0</v>
      </c>
      <c r="E21" s="14">
        <v>0</v>
      </c>
      <c r="F21" s="14">
        <v>0</v>
      </c>
      <c r="G21" s="14">
        <v>484336</v>
      </c>
      <c r="H21" s="14">
        <v>138412</v>
      </c>
      <c r="I21" s="14">
        <v>2360</v>
      </c>
      <c r="J21" s="14">
        <v>15314</v>
      </c>
      <c r="K21" s="14">
        <v>43</v>
      </c>
      <c r="L21" s="14">
        <v>33</v>
      </c>
      <c r="M21" s="15">
        <f t="shared" si="0"/>
        <v>681545</v>
      </c>
      <c r="N21" s="15">
        <f t="shared" si="6"/>
        <v>138412</v>
      </c>
      <c r="O21" s="15">
        <f t="shared" si="2"/>
        <v>197133</v>
      </c>
      <c r="P21" s="15">
        <f t="shared" si="3"/>
        <v>41047</v>
      </c>
      <c r="Q21" s="15">
        <v>0</v>
      </c>
      <c r="R21" s="15">
        <f t="shared" si="4"/>
        <v>17750</v>
      </c>
      <c r="S21" s="15">
        <f t="shared" si="5"/>
        <v>622748</v>
      </c>
      <c r="T21" s="9"/>
    </row>
    <row r="22" spans="1:20" x14ac:dyDescent="0.35">
      <c r="A22" s="13" t="s">
        <v>37</v>
      </c>
      <c r="B22" s="14">
        <v>0</v>
      </c>
      <c r="C22" s="14">
        <v>1231</v>
      </c>
      <c r="D22" s="14">
        <v>0</v>
      </c>
      <c r="E22" s="14">
        <v>0</v>
      </c>
      <c r="F22" s="14">
        <v>0</v>
      </c>
      <c r="G22" s="14">
        <v>1465</v>
      </c>
      <c r="H22" s="14">
        <v>9</v>
      </c>
      <c r="I22" s="14">
        <v>26</v>
      </c>
      <c r="J22" s="14">
        <v>0</v>
      </c>
      <c r="K22" s="14">
        <v>0</v>
      </c>
      <c r="L22" s="14">
        <v>0</v>
      </c>
      <c r="M22" s="15">
        <f t="shared" si="0"/>
        <v>2731</v>
      </c>
      <c r="N22" s="15">
        <f t="shared" si="6"/>
        <v>9</v>
      </c>
      <c r="O22" s="15">
        <f t="shared" si="2"/>
        <v>1266</v>
      </c>
      <c r="P22" s="15">
        <f t="shared" si="3"/>
        <v>1231</v>
      </c>
      <c r="Q22" s="15">
        <v>0</v>
      </c>
      <c r="R22" s="15">
        <f t="shared" si="4"/>
        <v>26</v>
      </c>
      <c r="S22" s="15">
        <f t="shared" si="5"/>
        <v>1474</v>
      </c>
      <c r="T22" s="9"/>
    </row>
    <row r="23" spans="1:20" x14ac:dyDescent="0.35">
      <c r="A23" s="13" t="s">
        <v>38</v>
      </c>
      <c r="B23" s="14">
        <v>0</v>
      </c>
      <c r="C23" s="14">
        <v>11917</v>
      </c>
      <c r="D23" s="14">
        <v>1118</v>
      </c>
      <c r="E23" s="14">
        <v>0</v>
      </c>
      <c r="F23" s="14">
        <v>0</v>
      </c>
      <c r="G23" s="14">
        <v>197255</v>
      </c>
      <c r="H23" s="14">
        <v>4997</v>
      </c>
      <c r="I23" s="14">
        <v>465</v>
      </c>
      <c r="J23" s="14">
        <v>172</v>
      </c>
      <c r="K23" s="14">
        <v>10</v>
      </c>
      <c r="L23" s="14">
        <v>8</v>
      </c>
      <c r="M23" s="15">
        <f t="shared" si="0"/>
        <v>215942</v>
      </c>
      <c r="N23" s="15">
        <f t="shared" si="1"/>
        <v>6115</v>
      </c>
      <c r="O23" s="15">
        <f t="shared" si="2"/>
        <v>17551</v>
      </c>
      <c r="P23" s="15">
        <f t="shared" si="3"/>
        <v>13035</v>
      </c>
      <c r="Q23" s="15">
        <v>0</v>
      </c>
      <c r="R23" s="15">
        <f t="shared" si="4"/>
        <v>655</v>
      </c>
      <c r="S23" s="15">
        <f t="shared" si="5"/>
        <v>202252</v>
      </c>
      <c r="T23" s="9"/>
    </row>
    <row r="24" spans="1:20" x14ac:dyDescent="0.35">
      <c r="A24" s="13" t="s">
        <v>39</v>
      </c>
      <c r="B24" s="14">
        <v>0</v>
      </c>
      <c r="C24" s="14">
        <v>0</v>
      </c>
      <c r="D24" s="14">
        <v>4</v>
      </c>
      <c r="E24" s="14">
        <v>0</v>
      </c>
      <c r="F24" s="14">
        <v>0</v>
      </c>
      <c r="G24" s="14">
        <v>1408</v>
      </c>
      <c r="H24" s="14">
        <v>0</v>
      </c>
      <c r="I24" s="14">
        <v>0</v>
      </c>
      <c r="J24" s="14">
        <v>162</v>
      </c>
      <c r="K24" s="14">
        <v>0</v>
      </c>
      <c r="L24" s="14">
        <v>0</v>
      </c>
      <c r="M24" s="15">
        <f>SUM(B24:L24)</f>
        <v>1574</v>
      </c>
      <c r="N24" s="15">
        <f t="shared" si="1"/>
        <v>4</v>
      </c>
      <c r="O24" s="15">
        <f t="shared" si="2"/>
        <v>162</v>
      </c>
      <c r="P24" s="15">
        <f t="shared" si="3"/>
        <v>4</v>
      </c>
      <c r="Q24" s="15">
        <v>0</v>
      </c>
      <c r="R24" s="15">
        <f t="shared" si="4"/>
        <v>162</v>
      </c>
      <c r="S24" s="15">
        <f t="shared" si="5"/>
        <v>1408</v>
      </c>
      <c r="T24" s="9"/>
    </row>
    <row r="25" spans="1:20" x14ac:dyDescent="0.35">
      <c r="A25" s="13" t="s">
        <v>40</v>
      </c>
      <c r="B25" s="14">
        <v>0</v>
      </c>
      <c r="C25" s="14">
        <v>0</v>
      </c>
      <c r="D25" s="14">
        <v>9</v>
      </c>
      <c r="E25" s="14">
        <v>0</v>
      </c>
      <c r="F25" s="14">
        <v>0</v>
      </c>
      <c r="G25" s="14">
        <v>6521</v>
      </c>
      <c r="H25" s="14">
        <v>0</v>
      </c>
      <c r="I25" s="14">
        <v>0</v>
      </c>
      <c r="J25" s="14">
        <v>29</v>
      </c>
      <c r="K25" s="14">
        <v>0</v>
      </c>
      <c r="L25" s="14">
        <v>0</v>
      </c>
      <c r="M25" s="15">
        <f t="shared" si="0"/>
        <v>6559</v>
      </c>
      <c r="N25" s="15">
        <f t="shared" si="1"/>
        <v>9</v>
      </c>
      <c r="O25" s="15">
        <f t="shared" si="2"/>
        <v>29</v>
      </c>
      <c r="P25" s="15">
        <f t="shared" si="3"/>
        <v>9</v>
      </c>
      <c r="Q25" s="15">
        <v>0</v>
      </c>
      <c r="R25" s="15">
        <f t="shared" si="4"/>
        <v>29</v>
      </c>
      <c r="S25" s="15">
        <f t="shared" si="5"/>
        <v>6521</v>
      </c>
      <c r="T25" s="9"/>
    </row>
    <row r="26" spans="1:20" x14ac:dyDescent="0.35">
      <c r="A26" s="13" t="s">
        <v>41</v>
      </c>
      <c r="B26" s="14">
        <v>0</v>
      </c>
      <c r="C26" s="14">
        <v>10301</v>
      </c>
      <c r="D26" s="14">
        <v>0</v>
      </c>
      <c r="E26" s="14">
        <v>0</v>
      </c>
      <c r="F26" s="14">
        <v>0</v>
      </c>
      <c r="G26" s="14">
        <v>35863</v>
      </c>
      <c r="H26" s="14">
        <v>1784</v>
      </c>
      <c r="I26" s="14">
        <v>1366</v>
      </c>
      <c r="J26" s="14">
        <v>1735</v>
      </c>
      <c r="K26" s="14">
        <v>186</v>
      </c>
      <c r="L26" s="14">
        <v>72</v>
      </c>
      <c r="M26" s="15">
        <f t="shared" si="0"/>
        <v>51307</v>
      </c>
      <c r="N26" s="15">
        <f>D26+F26+H26</f>
        <v>1784</v>
      </c>
      <c r="O26" s="15">
        <f t="shared" si="2"/>
        <v>15186</v>
      </c>
      <c r="P26" s="15">
        <f t="shared" si="3"/>
        <v>10301</v>
      </c>
      <c r="Q26" s="15">
        <v>0</v>
      </c>
      <c r="R26" s="15">
        <f t="shared" si="4"/>
        <v>3359</v>
      </c>
      <c r="S26" s="15">
        <f t="shared" si="5"/>
        <v>37647</v>
      </c>
      <c r="T26" s="9"/>
    </row>
    <row r="27" spans="1:20" s="3" customFormat="1" x14ac:dyDescent="0.35">
      <c r="A27" s="16" t="s">
        <v>42</v>
      </c>
      <c r="B27" s="14">
        <v>38443</v>
      </c>
      <c r="C27" s="14">
        <v>0</v>
      </c>
      <c r="D27" s="14">
        <v>0</v>
      </c>
      <c r="E27" s="14">
        <v>0</v>
      </c>
      <c r="F27" s="14">
        <v>0</v>
      </c>
      <c r="G27" s="14">
        <v>603057</v>
      </c>
      <c r="H27" s="14">
        <v>26002</v>
      </c>
      <c r="I27" s="14">
        <v>166</v>
      </c>
      <c r="J27" s="14">
        <v>125</v>
      </c>
      <c r="K27" s="14">
        <v>7</v>
      </c>
      <c r="L27" s="14">
        <v>14</v>
      </c>
      <c r="M27" s="15">
        <f t="shared" si="0"/>
        <v>667814</v>
      </c>
      <c r="N27" s="15">
        <f t="shared" si="1"/>
        <v>26002</v>
      </c>
      <c r="O27" s="15">
        <f t="shared" si="2"/>
        <v>26293</v>
      </c>
      <c r="P27" s="15">
        <f t="shared" si="3"/>
        <v>0</v>
      </c>
      <c r="Q27" s="15">
        <v>0</v>
      </c>
      <c r="R27" s="15">
        <f t="shared" si="4"/>
        <v>312</v>
      </c>
      <c r="S27" s="15">
        <f t="shared" si="5"/>
        <v>629059</v>
      </c>
      <c r="T27" s="9"/>
    </row>
    <row r="28" spans="1:20" x14ac:dyDescent="0.35">
      <c r="A28" s="13" t="s">
        <v>43</v>
      </c>
      <c r="B28" s="14">
        <v>1078</v>
      </c>
      <c r="C28" s="14">
        <v>0</v>
      </c>
      <c r="D28" s="14">
        <v>0</v>
      </c>
      <c r="E28" s="14">
        <v>0</v>
      </c>
      <c r="F28" s="14">
        <v>0</v>
      </c>
      <c r="G28" s="14">
        <v>7931</v>
      </c>
      <c r="H28" s="14">
        <v>0</v>
      </c>
      <c r="I28" s="14">
        <v>1</v>
      </c>
      <c r="J28" s="14">
        <v>23</v>
      </c>
      <c r="K28" s="14">
        <v>0</v>
      </c>
      <c r="L28" s="14">
        <v>1</v>
      </c>
      <c r="M28" s="15">
        <f t="shared" si="0"/>
        <v>9034</v>
      </c>
      <c r="N28" s="15">
        <f t="shared" si="1"/>
        <v>0</v>
      </c>
      <c r="O28" s="15">
        <f t="shared" si="2"/>
        <v>24</v>
      </c>
      <c r="P28" s="15">
        <f t="shared" si="3"/>
        <v>0</v>
      </c>
      <c r="Q28" s="15">
        <v>0</v>
      </c>
      <c r="R28" s="15">
        <f t="shared" si="4"/>
        <v>25</v>
      </c>
      <c r="S28" s="15">
        <f t="shared" si="5"/>
        <v>7931</v>
      </c>
      <c r="T28" s="9"/>
    </row>
    <row r="29" spans="1:20" x14ac:dyDescent="0.35">
      <c r="A29" s="13" t="s">
        <v>44</v>
      </c>
      <c r="B29" s="14">
        <v>867</v>
      </c>
      <c r="C29" s="14">
        <v>0</v>
      </c>
      <c r="D29" s="14">
        <v>0</v>
      </c>
      <c r="E29" s="14">
        <v>0</v>
      </c>
      <c r="F29" s="14">
        <v>0</v>
      </c>
      <c r="G29" s="14">
        <v>232074</v>
      </c>
      <c r="H29" s="14">
        <v>0</v>
      </c>
      <c r="I29" s="14">
        <v>131</v>
      </c>
      <c r="J29" s="14">
        <v>45</v>
      </c>
      <c r="K29" s="14">
        <v>1</v>
      </c>
      <c r="L29" s="14">
        <v>0</v>
      </c>
      <c r="M29" s="15">
        <f t="shared" si="0"/>
        <v>233118</v>
      </c>
      <c r="N29" s="15">
        <f t="shared" si="1"/>
        <v>0</v>
      </c>
      <c r="O29" s="15">
        <f t="shared" si="2"/>
        <v>176</v>
      </c>
      <c r="P29" s="15">
        <f t="shared" si="3"/>
        <v>0</v>
      </c>
      <c r="Q29" s="15">
        <v>0</v>
      </c>
      <c r="R29" s="15">
        <f t="shared" si="4"/>
        <v>177</v>
      </c>
      <c r="S29" s="15">
        <f t="shared" si="5"/>
        <v>232074</v>
      </c>
      <c r="T29" s="9"/>
    </row>
    <row r="30" spans="1:20" x14ac:dyDescent="0.35">
      <c r="A30" s="13" t="s">
        <v>45</v>
      </c>
      <c r="B30" s="14">
        <v>608</v>
      </c>
      <c r="C30" s="14">
        <v>0</v>
      </c>
      <c r="D30" s="14">
        <v>0</v>
      </c>
      <c r="E30" s="14">
        <v>0</v>
      </c>
      <c r="F30" s="14">
        <v>0</v>
      </c>
      <c r="G30" s="14">
        <v>42586</v>
      </c>
      <c r="H30" s="14">
        <v>9462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52656</v>
      </c>
      <c r="N30" s="15">
        <f t="shared" si="1"/>
        <v>9462</v>
      </c>
      <c r="O30" s="15">
        <f t="shared" si="2"/>
        <v>9462</v>
      </c>
      <c r="P30" s="15">
        <f t="shared" si="3"/>
        <v>0</v>
      </c>
      <c r="Q30" s="15">
        <v>0</v>
      </c>
      <c r="R30" s="15">
        <f t="shared" si="4"/>
        <v>0</v>
      </c>
      <c r="S30" s="15">
        <f t="shared" si="5"/>
        <v>52048</v>
      </c>
      <c r="T30" s="9"/>
    </row>
    <row r="31" spans="1:20" x14ac:dyDescent="0.35">
      <c r="A31" s="13" t="s">
        <v>46</v>
      </c>
      <c r="B31" s="14">
        <v>365</v>
      </c>
      <c r="C31" s="14">
        <v>0</v>
      </c>
      <c r="D31" s="14">
        <v>0</v>
      </c>
      <c r="E31" s="14">
        <v>0</v>
      </c>
      <c r="F31" s="14">
        <v>0</v>
      </c>
      <c r="G31" s="14">
        <v>35823</v>
      </c>
      <c r="H31" s="14">
        <v>9</v>
      </c>
      <c r="I31" s="14">
        <v>21</v>
      </c>
      <c r="J31" s="14">
        <v>0</v>
      </c>
      <c r="K31" s="14">
        <v>0</v>
      </c>
      <c r="L31" s="14">
        <v>0</v>
      </c>
      <c r="M31" s="15">
        <f t="shared" si="0"/>
        <v>36218</v>
      </c>
      <c r="N31" s="15">
        <f t="shared" si="1"/>
        <v>9</v>
      </c>
      <c r="O31" s="15">
        <f t="shared" si="2"/>
        <v>30</v>
      </c>
      <c r="P31" s="15">
        <f t="shared" si="3"/>
        <v>0</v>
      </c>
      <c r="Q31" s="15">
        <v>0</v>
      </c>
      <c r="R31" s="15">
        <f t="shared" si="4"/>
        <v>21</v>
      </c>
      <c r="S31" s="15">
        <f t="shared" si="5"/>
        <v>35832</v>
      </c>
      <c r="T31" s="9"/>
    </row>
    <row r="32" spans="1:20" x14ac:dyDescent="0.35">
      <c r="A32" s="13" t="s">
        <v>47</v>
      </c>
      <c r="B32" s="14">
        <v>18501</v>
      </c>
      <c r="C32" s="14">
        <v>0</v>
      </c>
      <c r="D32" s="14">
        <v>0</v>
      </c>
      <c r="E32" s="14">
        <v>0</v>
      </c>
      <c r="F32" s="14">
        <v>0</v>
      </c>
      <c r="G32" s="14">
        <v>132743</v>
      </c>
      <c r="H32" s="14">
        <v>4</v>
      </c>
      <c r="I32" s="14">
        <v>52</v>
      </c>
      <c r="J32" s="14">
        <v>47</v>
      </c>
      <c r="K32" s="14">
        <v>0</v>
      </c>
      <c r="L32" s="14">
        <v>5</v>
      </c>
      <c r="M32" s="15">
        <f t="shared" si="0"/>
        <v>151352</v>
      </c>
      <c r="N32" s="15">
        <f t="shared" si="1"/>
        <v>4</v>
      </c>
      <c r="O32" s="15">
        <f t="shared" si="2"/>
        <v>103</v>
      </c>
      <c r="P32" s="15">
        <f t="shared" si="3"/>
        <v>0</v>
      </c>
      <c r="Q32" s="15">
        <v>0</v>
      </c>
      <c r="R32" s="15">
        <f t="shared" si="4"/>
        <v>104</v>
      </c>
      <c r="S32" s="15">
        <f t="shared" si="5"/>
        <v>132747</v>
      </c>
      <c r="T32" s="9"/>
    </row>
    <row r="33" spans="1:20" x14ac:dyDescent="0.35">
      <c r="A33" s="13" t="s">
        <v>48</v>
      </c>
      <c r="B33" s="14">
        <v>15595</v>
      </c>
      <c r="C33" s="14">
        <v>0</v>
      </c>
      <c r="D33" s="14">
        <v>0</v>
      </c>
      <c r="E33" s="14">
        <v>0</v>
      </c>
      <c r="F33" s="14">
        <v>0</v>
      </c>
      <c r="G33" s="14">
        <v>534</v>
      </c>
      <c r="H33" s="14">
        <v>743</v>
      </c>
      <c r="I33" s="14">
        <v>2816</v>
      </c>
      <c r="J33" s="14">
        <v>169</v>
      </c>
      <c r="K33" s="14">
        <v>0</v>
      </c>
      <c r="L33" s="14">
        <v>0</v>
      </c>
      <c r="M33" s="15">
        <f t="shared" si="0"/>
        <v>19857</v>
      </c>
      <c r="N33" s="15">
        <f t="shared" si="1"/>
        <v>743</v>
      </c>
      <c r="O33" s="15">
        <f t="shared" si="2"/>
        <v>3728</v>
      </c>
      <c r="P33" s="15">
        <f t="shared" si="3"/>
        <v>0</v>
      </c>
      <c r="Q33" s="15">
        <v>0</v>
      </c>
      <c r="R33" s="15">
        <f t="shared" si="4"/>
        <v>2985</v>
      </c>
      <c r="S33" s="15">
        <f t="shared" si="5"/>
        <v>1277</v>
      </c>
      <c r="T33" s="9"/>
    </row>
    <row r="34" spans="1:20" x14ac:dyDescent="0.35">
      <c r="A34" s="13" t="s">
        <v>49</v>
      </c>
      <c r="B34" s="14">
        <v>1336</v>
      </c>
      <c r="C34" s="14">
        <v>0</v>
      </c>
      <c r="D34" s="14">
        <v>0</v>
      </c>
      <c r="E34" s="14">
        <v>0</v>
      </c>
      <c r="F34" s="14">
        <v>0</v>
      </c>
      <c r="G34" s="14">
        <v>35132</v>
      </c>
      <c r="H34" s="14">
        <v>61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36529</v>
      </c>
      <c r="N34" s="15">
        <f t="shared" si="1"/>
        <v>61</v>
      </c>
      <c r="O34" s="15">
        <f t="shared" si="2"/>
        <v>61</v>
      </c>
      <c r="P34" s="15">
        <f t="shared" si="3"/>
        <v>0</v>
      </c>
      <c r="Q34" s="15">
        <v>0</v>
      </c>
      <c r="R34" s="15">
        <f t="shared" si="4"/>
        <v>0</v>
      </c>
      <c r="S34" s="15">
        <f t="shared" si="5"/>
        <v>35193</v>
      </c>
      <c r="T34" s="9"/>
    </row>
    <row r="35" spans="1:20" x14ac:dyDescent="0.35">
      <c r="A35" s="13" t="s">
        <v>50</v>
      </c>
      <c r="B35" s="14">
        <v>7559</v>
      </c>
      <c r="C35" s="14">
        <v>0</v>
      </c>
      <c r="D35" s="14">
        <v>0</v>
      </c>
      <c r="E35" s="14">
        <v>0</v>
      </c>
      <c r="F35" s="14">
        <v>0</v>
      </c>
      <c r="G35" s="14">
        <v>192795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5">
        <f t="shared" si="0"/>
        <v>200355</v>
      </c>
      <c r="N35" s="15">
        <f t="shared" si="1"/>
        <v>0</v>
      </c>
      <c r="O35" s="15">
        <f t="shared" si="2"/>
        <v>1</v>
      </c>
      <c r="P35" s="15">
        <f t="shared" si="3"/>
        <v>0</v>
      </c>
      <c r="Q35" s="15">
        <v>0</v>
      </c>
      <c r="R35" s="15">
        <f t="shared" si="4"/>
        <v>1</v>
      </c>
      <c r="S35" s="15">
        <f t="shared" si="5"/>
        <v>192795</v>
      </c>
      <c r="T35" s="9"/>
    </row>
    <row r="36" spans="1:20" s="4" customFormat="1" x14ac:dyDescent="0.35">
      <c r="A36" s="17" t="s">
        <v>51</v>
      </c>
      <c r="B36" s="14">
        <v>4628</v>
      </c>
      <c r="C36" s="14">
        <v>0</v>
      </c>
      <c r="D36" s="14">
        <v>0</v>
      </c>
      <c r="E36" s="14">
        <v>0</v>
      </c>
      <c r="F36" s="14">
        <v>0</v>
      </c>
      <c r="G36" s="14">
        <v>360</v>
      </c>
      <c r="H36" s="14">
        <v>1180</v>
      </c>
      <c r="I36" s="14">
        <v>31</v>
      </c>
      <c r="J36" s="14">
        <v>1</v>
      </c>
      <c r="K36" s="14">
        <v>0</v>
      </c>
      <c r="L36" s="14">
        <v>3</v>
      </c>
      <c r="M36" s="15">
        <f t="shared" si="0"/>
        <v>6203</v>
      </c>
      <c r="N36" s="15">
        <f t="shared" si="1"/>
        <v>1180</v>
      </c>
      <c r="O36" s="15">
        <f t="shared" si="2"/>
        <v>1212</v>
      </c>
      <c r="P36" s="15">
        <f t="shared" si="3"/>
        <v>0</v>
      </c>
      <c r="Q36" s="15">
        <v>0</v>
      </c>
      <c r="R36" s="15">
        <f t="shared" si="4"/>
        <v>35</v>
      </c>
      <c r="S36" s="15">
        <f t="shared" si="5"/>
        <v>1540</v>
      </c>
      <c r="T36" s="9"/>
    </row>
    <row r="37" spans="1:20" s="4" customFormat="1" x14ac:dyDescent="0.35">
      <c r="A37" s="17" t="s">
        <v>52</v>
      </c>
      <c r="B37" s="14">
        <v>6560</v>
      </c>
      <c r="C37" s="14">
        <v>0</v>
      </c>
      <c r="D37" s="14">
        <v>0</v>
      </c>
      <c r="E37" s="14">
        <v>0</v>
      </c>
      <c r="F37" s="14">
        <v>0</v>
      </c>
      <c r="G37" s="14">
        <v>15439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21999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v>0</v>
      </c>
      <c r="R37" s="15">
        <f t="shared" si="4"/>
        <v>0</v>
      </c>
      <c r="S37" s="15">
        <f t="shared" si="5"/>
        <v>15439</v>
      </c>
      <c r="T37" s="9"/>
    </row>
    <row r="38" spans="1:20" x14ac:dyDescent="0.35">
      <c r="A38" s="13" t="s">
        <v>53</v>
      </c>
      <c r="B38" s="14">
        <v>11231</v>
      </c>
      <c r="C38" s="14">
        <v>0</v>
      </c>
      <c r="D38" s="14">
        <v>0</v>
      </c>
      <c r="E38" s="14">
        <v>0</v>
      </c>
      <c r="F38" s="14">
        <v>0</v>
      </c>
      <c r="G38" s="14">
        <v>57920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69151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v>0</v>
      </c>
      <c r="R38" s="15">
        <f t="shared" si="4"/>
        <v>0</v>
      </c>
      <c r="S38" s="15">
        <f t="shared" si="5"/>
        <v>57920</v>
      </c>
      <c r="T38" s="9"/>
    </row>
    <row r="39" spans="1:20" x14ac:dyDescent="0.35">
      <c r="A39" s="13" t="s">
        <v>54</v>
      </c>
      <c r="B39" s="14">
        <v>142</v>
      </c>
      <c r="C39" s="14">
        <v>0</v>
      </c>
      <c r="D39" s="14">
        <v>0</v>
      </c>
      <c r="E39" s="14">
        <v>0</v>
      </c>
      <c r="F39" s="14">
        <v>0</v>
      </c>
      <c r="G39" s="14">
        <v>221546</v>
      </c>
      <c r="H39" s="14">
        <v>1142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222830</v>
      </c>
      <c r="N39" s="15">
        <f t="shared" si="1"/>
        <v>1142</v>
      </c>
      <c r="O39" s="15">
        <f t="shared" si="2"/>
        <v>1142</v>
      </c>
      <c r="P39" s="15">
        <f t="shared" si="3"/>
        <v>0</v>
      </c>
      <c r="Q39" s="15">
        <v>0</v>
      </c>
      <c r="R39" s="15">
        <f t="shared" si="4"/>
        <v>0</v>
      </c>
      <c r="S39" s="15">
        <f t="shared" si="5"/>
        <v>222688</v>
      </c>
      <c r="T39" s="9"/>
    </row>
    <row r="40" spans="1:20" x14ac:dyDescent="0.3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5"/>
      <c r="P40" s="15"/>
      <c r="Q40" s="15"/>
      <c r="R40" s="15"/>
      <c r="S40" s="15"/>
      <c r="T40" s="9"/>
    </row>
    <row r="41" spans="1:20" x14ac:dyDescent="0.35">
      <c r="A41" s="13" t="s">
        <v>55</v>
      </c>
      <c r="B41" s="14">
        <v>106913</v>
      </c>
      <c r="C41" s="14">
        <v>178113</v>
      </c>
      <c r="D41" s="14">
        <v>20529</v>
      </c>
      <c r="E41" s="14">
        <v>0</v>
      </c>
      <c r="F41" s="14">
        <v>0</v>
      </c>
      <c r="G41" s="14">
        <v>4940223</v>
      </c>
      <c r="H41" s="14">
        <v>253115</v>
      </c>
      <c r="I41" s="14">
        <v>17087</v>
      </c>
      <c r="J41" s="14">
        <v>49337</v>
      </c>
      <c r="K41" s="14">
        <v>1275</v>
      </c>
      <c r="L41" s="14">
        <v>1087</v>
      </c>
      <c r="M41" s="15">
        <f>SUM(B41:L41)</f>
        <v>5567679</v>
      </c>
      <c r="N41" s="15">
        <f t="shared" si="1"/>
        <v>273644</v>
      </c>
      <c r="O41" s="15">
        <f t="shared" si="2"/>
        <v>497652</v>
      </c>
      <c r="P41" s="15">
        <f t="shared" si="3"/>
        <v>198642</v>
      </c>
      <c r="Q41" s="15">
        <v>0</v>
      </c>
      <c r="R41" s="15">
        <f t="shared" si="4"/>
        <v>68786</v>
      </c>
      <c r="S41" s="15">
        <f t="shared" si="5"/>
        <v>5193338</v>
      </c>
      <c r="T41" s="9"/>
    </row>
    <row r="42" spans="1:20" x14ac:dyDescent="0.35">
      <c r="A42" s="13" t="s">
        <v>56</v>
      </c>
      <c r="B42" s="14">
        <v>0</v>
      </c>
      <c r="C42" s="14">
        <v>11376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>SUM(B42:L42)</f>
        <v>11376</v>
      </c>
      <c r="N42" s="15">
        <f t="shared" si="1"/>
        <v>0</v>
      </c>
      <c r="O42" s="15">
        <f t="shared" si="2"/>
        <v>11376</v>
      </c>
      <c r="P42" s="15">
        <f t="shared" si="3"/>
        <v>11376</v>
      </c>
      <c r="Q42" s="15">
        <v>0</v>
      </c>
      <c r="R42" s="15">
        <f t="shared" si="4"/>
        <v>0</v>
      </c>
      <c r="S42" s="15">
        <f t="shared" si="5"/>
        <v>0</v>
      </c>
      <c r="T42" s="9"/>
    </row>
    <row r="43" spans="1:20" x14ac:dyDescent="0.35">
      <c r="A43" s="13" t="s">
        <v>57</v>
      </c>
      <c r="B43" s="14">
        <v>0</v>
      </c>
      <c r="C43" s="14"/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1504</v>
      </c>
      <c r="J43" s="14">
        <v>0</v>
      </c>
      <c r="K43" s="14">
        <v>75</v>
      </c>
      <c r="L43" s="14">
        <v>32</v>
      </c>
      <c r="M43" s="15">
        <f t="shared" si="0"/>
        <v>1611</v>
      </c>
      <c r="N43" s="15">
        <f t="shared" si="1"/>
        <v>0</v>
      </c>
      <c r="O43" s="15">
        <f t="shared" si="2"/>
        <v>1504</v>
      </c>
      <c r="P43" s="15">
        <f t="shared" si="3"/>
        <v>0</v>
      </c>
      <c r="Q43" s="15">
        <v>0</v>
      </c>
      <c r="R43" s="15">
        <f t="shared" si="4"/>
        <v>1611</v>
      </c>
      <c r="S43" s="15">
        <f t="shared" si="5"/>
        <v>0</v>
      </c>
      <c r="T43" s="9"/>
    </row>
    <row r="44" spans="1:20" s="5" customFormat="1" x14ac:dyDescent="0.35">
      <c r="A44" s="13" t="s">
        <v>58</v>
      </c>
      <c r="B44" s="14">
        <v>0</v>
      </c>
      <c r="C44" s="14">
        <v>36091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1050</v>
      </c>
      <c r="J44" s="14">
        <v>0</v>
      </c>
      <c r="K44" s="14">
        <v>392</v>
      </c>
      <c r="L44" s="14">
        <v>208</v>
      </c>
      <c r="M44" s="15">
        <f t="shared" si="0"/>
        <v>37741</v>
      </c>
      <c r="N44" s="15">
        <f t="shared" si="1"/>
        <v>0</v>
      </c>
      <c r="O44" s="15">
        <f t="shared" si="2"/>
        <v>37141</v>
      </c>
      <c r="P44" s="15">
        <f t="shared" si="3"/>
        <v>36091</v>
      </c>
      <c r="Q44" s="15">
        <v>0</v>
      </c>
      <c r="R44" s="15">
        <f t="shared" si="4"/>
        <v>1650</v>
      </c>
      <c r="S44" s="15">
        <f t="shared" si="5"/>
        <v>0</v>
      </c>
      <c r="T44" s="9"/>
    </row>
    <row r="45" spans="1:20" x14ac:dyDescent="0.35">
      <c r="A45" s="13" t="s">
        <v>59</v>
      </c>
      <c r="B45" s="14">
        <v>106913</v>
      </c>
      <c r="C45" s="14">
        <v>225580</v>
      </c>
      <c r="D45" s="14">
        <v>20529</v>
      </c>
      <c r="E45" s="14">
        <v>0</v>
      </c>
      <c r="F45" s="14">
        <v>0</v>
      </c>
      <c r="G45" s="14">
        <v>4940223</v>
      </c>
      <c r="H45" s="14">
        <v>253115</v>
      </c>
      <c r="I45" s="14">
        <v>19641</v>
      </c>
      <c r="J45" s="14">
        <v>49337</v>
      </c>
      <c r="K45" s="14">
        <v>1742</v>
      </c>
      <c r="L45" s="14">
        <v>1327</v>
      </c>
      <c r="M45" s="15">
        <f>SUM(B45:L45)</f>
        <v>5618407</v>
      </c>
      <c r="N45" s="15">
        <f>D45+F45+H45</f>
        <v>273644</v>
      </c>
      <c r="O45" s="15">
        <f t="shared" si="2"/>
        <v>547673</v>
      </c>
      <c r="P45" s="15">
        <f t="shared" si="3"/>
        <v>246109</v>
      </c>
      <c r="Q45" s="15">
        <v>0</v>
      </c>
      <c r="R45" s="15">
        <f t="shared" si="4"/>
        <v>72047</v>
      </c>
      <c r="S45" s="15">
        <f t="shared" si="5"/>
        <v>5193338</v>
      </c>
      <c r="T45" s="9"/>
    </row>
    <row r="46" spans="1:20" x14ac:dyDescent="0.35">
      <c r="A46" s="7"/>
      <c r="B46" s="8"/>
      <c r="C46" s="8"/>
      <c r="G46" s="9"/>
    </row>
    <row r="47" spans="1:20" x14ac:dyDescent="0.35">
      <c r="B47" s="9"/>
      <c r="C47" s="9"/>
    </row>
    <row r="48" spans="1:20" x14ac:dyDescent="0.35">
      <c r="G48" s="9"/>
    </row>
    <row r="49" spans="8:8" x14ac:dyDescent="0.35">
      <c r="H49" s="9"/>
    </row>
  </sheetData>
  <mergeCells count="2">
    <mergeCell ref="I1:L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contacts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lk15</dc:creator>
  <cp:lastModifiedBy>lk33</cp:lastModifiedBy>
  <dcterms:created xsi:type="dcterms:W3CDTF">2021-09-06T16:44:54Z</dcterms:created>
  <dcterms:modified xsi:type="dcterms:W3CDTF">2022-06-30T07:11:37Z</dcterms:modified>
</cp:coreProperties>
</file>