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075" windowHeight="9780" activeTab="2"/>
  </bookViews>
  <sheets>
    <sheet name="2014...15" sheetId="1" r:id="rId1"/>
    <sheet name="2015...16" sheetId="2" r:id="rId2"/>
    <sheet name="2016...17" sheetId="3" r:id="rId3"/>
  </sheets>
  <definedNames>
    <definedName name="_xlnm.Print_Area" localSheetId="0">'2014...15'!$A$1:$K$32</definedName>
    <definedName name="_xlnm.Print_Area" localSheetId="1">'2015...16'!$A$1:$K$32</definedName>
    <definedName name="_xlnm.Print_Area" localSheetId="2">'2016...17'!$A$1:$K$32</definedName>
  </definedNames>
  <calcPr calcId="145621"/>
</workbook>
</file>

<file path=xl/calcChain.xml><?xml version="1.0" encoding="utf-8"?>
<calcChain xmlns="http://schemas.openxmlformats.org/spreadsheetml/2006/main">
  <c r="F26" i="3" l="1"/>
  <c r="D6" i="3"/>
  <c r="D26" i="3" s="1"/>
  <c r="E26" i="3"/>
  <c r="K26" i="3"/>
  <c r="J26" i="3"/>
  <c r="C26" i="3"/>
  <c r="B26" i="3"/>
  <c r="G24" i="3"/>
  <c r="I24" i="3" s="1"/>
  <c r="G23" i="3"/>
  <c r="H23" i="3" s="1"/>
  <c r="G22" i="3"/>
  <c r="I22" i="3" s="1"/>
  <c r="G21" i="3"/>
  <c r="H21" i="3" s="1"/>
  <c r="G20" i="3"/>
  <c r="I20" i="3" s="1"/>
  <c r="G19" i="3"/>
  <c r="H19" i="3" s="1"/>
  <c r="G18" i="3"/>
  <c r="I18" i="3" s="1"/>
  <c r="G17" i="3"/>
  <c r="H17" i="3" s="1"/>
  <c r="G16" i="3"/>
  <c r="I16" i="3" s="1"/>
  <c r="G15" i="3"/>
  <c r="H15" i="3" s="1"/>
  <c r="G14" i="3"/>
  <c r="I14" i="3" s="1"/>
  <c r="G13" i="3"/>
  <c r="H13" i="3" s="1"/>
  <c r="G12" i="3"/>
  <c r="I12" i="3" s="1"/>
  <c r="G11" i="3"/>
  <c r="H11" i="3" s="1"/>
  <c r="G10" i="3"/>
  <c r="I10" i="3" s="1"/>
  <c r="G9" i="3"/>
  <c r="H9" i="3" s="1"/>
  <c r="G8" i="3"/>
  <c r="I8" i="3" s="1"/>
  <c r="G7" i="3"/>
  <c r="H7" i="3" s="1"/>
  <c r="G6" i="3"/>
  <c r="I6" i="3" s="1"/>
  <c r="G5" i="3"/>
  <c r="I5" i="3" s="1"/>
  <c r="G4" i="3"/>
  <c r="H4" i="3" s="1"/>
  <c r="G3" i="3"/>
  <c r="I3" i="3" s="1"/>
  <c r="G2" i="3"/>
  <c r="G26" i="3" l="1"/>
  <c r="H3" i="3"/>
  <c r="H5" i="3"/>
  <c r="I4" i="3"/>
  <c r="H6" i="3"/>
  <c r="I7" i="3"/>
  <c r="H8" i="3"/>
  <c r="I9" i="3"/>
  <c r="H10" i="3"/>
  <c r="I11" i="3"/>
  <c r="H12" i="3"/>
  <c r="I13" i="3"/>
  <c r="H14" i="3"/>
  <c r="I15" i="3"/>
  <c r="H16" i="3"/>
  <c r="I17" i="3"/>
  <c r="H18" i="3"/>
  <c r="I19" i="3"/>
  <c r="H20" i="3"/>
  <c r="I21" i="3"/>
  <c r="H22" i="3"/>
  <c r="I23" i="3"/>
  <c r="H24" i="3"/>
  <c r="I2" i="3"/>
  <c r="H2" i="3"/>
  <c r="D6" i="2"/>
  <c r="G2" i="2"/>
  <c r="H2" i="2" s="1"/>
  <c r="G2" i="1"/>
  <c r="I2" i="1" s="1"/>
  <c r="K26" i="2"/>
  <c r="J26" i="2"/>
  <c r="F26" i="2"/>
  <c r="E26" i="2"/>
  <c r="D26" i="2"/>
  <c r="C26" i="2"/>
  <c r="B26" i="2"/>
  <c r="G24" i="2"/>
  <c r="H24" i="2" s="1"/>
  <c r="G23" i="2"/>
  <c r="I23" i="2" s="1"/>
  <c r="G22" i="2"/>
  <c r="H22" i="2" s="1"/>
  <c r="G21" i="2"/>
  <c r="I21" i="2" s="1"/>
  <c r="G20" i="2"/>
  <c r="H20" i="2" s="1"/>
  <c r="G19" i="2"/>
  <c r="I19" i="2" s="1"/>
  <c r="G18" i="2"/>
  <c r="H18" i="2" s="1"/>
  <c r="G17" i="2"/>
  <c r="I17" i="2" s="1"/>
  <c r="G16" i="2"/>
  <c r="H16" i="2" s="1"/>
  <c r="G15" i="2"/>
  <c r="I15" i="2" s="1"/>
  <c r="G14" i="2"/>
  <c r="H14" i="2" s="1"/>
  <c r="G13" i="2"/>
  <c r="I13" i="2" s="1"/>
  <c r="G12" i="2"/>
  <c r="H12" i="2" s="1"/>
  <c r="G11" i="2"/>
  <c r="G10" i="2"/>
  <c r="H10" i="2" s="1"/>
  <c r="G9" i="2"/>
  <c r="I9" i="2" s="1"/>
  <c r="G8" i="2"/>
  <c r="H8" i="2" s="1"/>
  <c r="G7" i="2"/>
  <c r="I7" i="2" s="1"/>
  <c r="G6" i="2"/>
  <c r="H6" i="2" s="1"/>
  <c r="G5" i="2"/>
  <c r="I5" i="2" s="1"/>
  <c r="G4" i="2"/>
  <c r="H4" i="2" s="1"/>
  <c r="G3" i="2"/>
  <c r="I3" i="2" s="1"/>
  <c r="I16" i="1"/>
  <c r="I20" i="1"/>
  <c r="H8" i="1"/>
  <c r="H24" i="1"/>
  <c r="G4" i="1"/>
  <c r="H4" i="1" s="1"/>
  <c r="G5" i="1"/>
  <c r="I5" i="1" s="1"/>
  <c r="G6" i="1"/>
  <c r="I6" i="1" s="1"/>
  <c r="G7" i="1"/>
  <c r="H7" i="1" s="1"/>
  <c r="G8" i="1"/>
  <c r="I8" i="1" s="1"/>
  <c r="G9" i="1"/>
  <c r="H9" i="1" s="1"/>
  <c r="G10" i="1"/>
  <c r="I10" i="1" s="1"/>
  <c r="G11" i="1"/>
  <c r="H11" i="1" s="1"/>
  <c r="G12" i="1"/>
  <c r="G13" i="1"/>
  <c r="I13" i="1" s="1"/>
  <c r="G14" i="1"/>
  <c r="H14" i="1" s="1"/>
  <c r="G15" i="1"/>
  <c r="I15" i="1" s="1"/>
  <c r="G16" i="1"/>
  <c r="H16" i="1" s="1"/>
  <c r="G17" i="1"/>
  <c r="I17" i="1" s="1"/>
  <c r="G18" i="1"/>
  <c r="H18" i="1" s="1"/>
  <c r="G19" i="1"/>
  <c r="I19" i="1" s="1"/>
  <c r="G20" i="1"/>
  <c r="H20" i="1" s="1"/>
  <c r="G21" i="1"/>
  <c r="I21" i="1" s="1"/>
  <c r="G22" i="1"/>
  <c r="H22" i="1" s="1"/>
  <c r="G23" i="1"/>
  <c r="H23" i="1" s="1"/>
  <c r="G24" i="1"/>
  <c r="I24" i="1" s="1"/>
  <c r="G3" i="1"/>
  <c r="H3" i="1" s="1"/>
  <c r="J26" i="1"/>
  <c r="F26" i="1"/>
  <c r="I18" i="1" l="1"/>
  <c r="H19" i="1"/>
  <c r="H6" i="1"/>
  <c r="H15" i="1"/>
  <c r="I22" i="1"/>
  <c r="I14" i="1"/>
  <c r="H2" i="1"/>
  <c r="H10" i="1"/>
  <c r="H21" i="1"/>
  <c r="I3" i="1"/>
  <c r="I7" i="1"/>
  <c r="H17" i="1"/>
  <c r="H13" i="1"/>
  <c r="I11" i="1"/>
  <c r="I4" i="1"/>
  <c r="I9" i="1"/>
  <c r="G26" i="1"/>
  <c r="H5" i="1"/>
  <c r="I23" i="1"/>
  <c r="H12" i="1"/>
  <c r="I12" i="1"/>
  <c r="I11" i="2"/>
  <c r="G26" i="2"/>
  <c r="H17" i="2"/>
  <c r="H9" i="2"/>
  <c r="H13" i="2"/>
  <c r="H5" i="2"/>
  <c r="H21" i="2"/>
  <c r="H3" i="2"/>
  <c r="H7" i="2"/>
  <c r="H11" i="2"/>
  <c r="H15" i="2"/>
  <c r="H19" i="2"/>
  <c r="H23" i="2"/>
  <c r="I2" i="2"/>
  <c r="I4" i="2"/>
  <c r="I6" i="2"/>
  <c r="I8" i="2"/>
  <c r="I10" i="2"/>
  <c r="I12" i="2"/>
  <c r="I14" i="2"/>
  <c r="I16" i="2"/>
  <c r="I18" i="2"/>
  <c r="I20" i="2"/>
  <c r="I22" i="2"/>
  <c r="I24" i="2"/>
  <c r="K26" i="1"/>
  <c r="B26" i="1"/>
  <c r="D26" i="1" l="1"/>
  <c r="C26" i="1"/>
  <c r="E26" i="1"/>
</calcChain>
</file>

<file path=xl/sharedStrings.xml><?xml version="1.0" encoding="utf-8"?>
<sst xmlns="http://schemas.openxmlformats.org/spreadsheetml/2006/main" count="164" uniqueCount="54">
  <si>
    <t>LIBRARY</t>
  </si>
  <si>
    <t>STAFFING  F T E</t>
  </si>
  <si>
    <t>NETLOAN / COMPUTER SESSIONS</t>
  </si>
  <si>
    <t>Akroyd</t>
  </si>
  <si>
    <t>Bailiff Bridge</t>
  </si>
  <si>
    <t>Beechwood Road</t>
  </si>
  <si>
    <t>Brighouse</t>
  </si>
  <si>
    <t>Central</t>
  </si>
  <si>
    <t>Elland</t>
  </si>
  <si>
    <t>Greetland</t>
  </si>
  <si>
    <t>Hebden Bridge</t>
  </si>
  <si>
    <t>Hipperholme</t>
  </si>
  <si>
    <t>Home Library Service</t>
  </si>
  <si>
    <t>Mixenden</t>
  </si>
  <si>
    <t>Mytholmroyd</t>
  </si>
  <si>
    <t>Northowram</t>
  </si>
  <si>
    <t>Rastrick</t>
  </si>
  <si>
    <t>Ripponden</t>
  </si>
  <si>
    <t>Shelf</t>
  </si>
  <si>
    <t>Skircoat</t>
  </si>
  <si>
    <t>Sowerby Bridge</t>
  </si>
  <si>
    <t>Southowram</t>
  </si>
  <si>
    <t>Stainland</t>
  </si>
  <si>
    <t>Todmorden</t>
  </si>
  <si>
    <t>Walsden</t>
  </si>
  <si>
    <t>TOTAL  ANNUAL  ISSUES</t>
  </si>
  <si>
    <t>TOTAL  ANNUAL ENQUIRIES           (X 50 WK)</t>
  </si>
  <si>
    <t xml:space="preserve">TOTAL LIBRARY VISITS                     (X 50 WK)           </t>
  </si>
  <si>
    <t>King Cross</t>
  </si>
  <si>
    <t>ANNUAL  BUILDING COSTS                                   £</t>
  </si>
  <si>
    <t>ANNUAL  STAFFING COSTS                      £</t>
  </si>
  <si>
    <t>TOTAL ANNUAL LIBRARY  COSTS     £</t>
  </si>
  <si>
    <t>COSTS  PER  VISIT    £</t>
  </si>
  <si>
    <t>COSTS  PER  ISSUE         £</t>
  </si>
  <si>
    <t>Total Library Visits</t>
  </si>
  <si>
    <t>Taken from annual visitor count.</t>
  </si>
  <si>
    <t>Annual Building Costs</t>
  </si>
  <si>
    <t>Taken from information supplied by CAFM and includes, cleaning mats., Toilet req., window cleaning, Water colers, repairs and mainenance, utilities, alarms, pest control, rates, fire equipment and carbon tax.</t>
  </si>
  <si>
    <t>Water and Electricty charges at Shelf are charged to Shelf Village Hall</t>
  </si>
  <si>
    <t>Akroyd costs are charged to Bankfield Museum</t>
  </si>
  <si>
    <t>TOTALS</t>
  </si>
  <si>
    <t>Web Issues</t>
  </si>
  <si>
    <t>n/a</t>
  </si>
  <si>
    <t>Total Annual Issues</t>
  </si>
  <si>
    <t>This excludes Readers Group and Education Resource Service issues.  (1,575 and 39,391 respectively)</t>
  </si>
  <si>
    <t>TOTAL  ANNUAL ENQUIRIES             (X 50 WK)</t>
  </si>
  <si>
    <t>COSTS  PER  VISIT                  £</t>
  </si>
  <si>
    <t>STAFFING             F T E</t>
  </si>
  <si>
    <t>TOTAL ANNUAL LIBRARY  COSTS           £</t>
  </si>
  <si>
    <t>This excludes Readers Group and Education Resource Service issues.  (1,216 and 39,943 respectively)</t>
  </si>
  <si>
    <t xml:space="preserve">Taken from information supplied by CAFM and includes, cleaning mats., Toilet req., window cleaning, Water colers, repairs and mainenance, utilities, alarms, pest control, rates, </t>
  </si>
  <si>
    <t>fire equipment and carbon tax.</t>
  </si>
  <si>
    <t>This excludes Readers Group and Education Resource Service issues.  (1,903 and 3,071 respectively)</t>
  </si>
  <si>
    <t>STAFFING   F T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</si>
</sst>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&quot;£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0" fillId="0" borderId="0" xfId="0" applyAlignment="1">
      <alignment wrapText="1"/>
    </xf>
    <xf numFmtId="0" fontId="1" fillId="0" borderId="0" xfId="0" applyFont="1" applyBorder="1"/>
    <xf numFmtId="3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" fillId="0" borderId="0" xfId="0" applyFont="1" applyFill="1" applyBorder="1"/>
    <xf numFmtId="3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opLeftCell="A13" zoomScaleNormal="100" workbookViewId="0">
      <selection activeCell="E8" sqref="E8"/>
    </sheetView>
  </sheetViews>
  <sheetFormatPr defaultRowHeight="15" x14ac:dyDescent="0.25"/>
  <cols>
    <col min="1" max="1" width="22" customWidth="1"/>
    <col min="2" max="2" width="20.28515625" customWidth="1"/>
    <col min="3" max="3" width="14.5703125" customWidth="1"/>
    <col min="4" max="4" width="16.5703125" customWidth="1"/>
    <col min="5" max="5" width="21.5703125" customWidth="1"/>
    <col min="6" max="6" width="15.28515625" customWidth="1"/>
    <col min="7" max="7" width="16.7109375" customWidth="1"/>
    <col min="8" max="8" width="17.7109375" customWidth="1"/>
    <col min="9" max="9" width="19.7109375" customWidth="1"/>
    <col min="10" max="10" width="18.7109375" customWidth="1"/>
    <col min="11" max="11" width="17.140625" customWidth="1"/>
  </cols>
  <sheetData>
    <row r="1" spans="1:11" s="8" customFormat="1" ht="78" customHeight="1" thickBot="1" x14ac:dyDescent="0.3">
      <c r="A1" s="3" t="s">
        <v>0</v>
      </c>
      <c r="B1" s="3" t="s">
        <v>25</v>
      </c>
      <c r="C1" s="3" t="s">
        <v>27</v>
      </c>
      <c r="D1" s="3" t="s">
        <v>26</v>
      </c>
      <c r="E1" s="3" t="s">
        <v>29</v>
      </c>
      <c r="F1" s="3" t="s">
        <v>30</v>
      </c>
      <c r="G1" s="3" t="s">
        <v>31</v>
      </c>
      <c r="H1" s="3" t="s">
        <v>32</v>
      </c>
      <c r="I1" s="3" t="s">
        <v>33</v>
      </c>
      <c r="J1" s="3" t="s">
        <v>1</v>
      </c>
      <c r="K1" s="3" t="s">
        <v>2</v>
      </c>
    </row>
    <row r="2" spans="1:11" ht="24.95" customHeight="1" x14ac:dyDescent="0.25">
      <c r="A2" s="4" t="s">
        <v>3</v>
      </c>
      <c r="B2" s="10">
        <v>4597</v>
      </c>
      <c r="C2" s="10">
        <v>8050</v>
      </c>
      <c r="D2" s="10">
        <v>1150</v>
      </c>
      <c r="E2" s="28">
        <v>192</v>
      </c>
      <c r="F2" s="28">
        <v>8712.06</v>
      </c>
      <c r="G2" s="28">
        <f>E2+F2</f>
        <v>8904.06</v>
      </c>
      <c r="H2" s="26">
        <f>G2/C2</f>
        <v>1.1060944099378882</v>
      </c>
      <c r="I2" s="26">
        <f>G2/B2</f>
        <v>1.9369284315858166</v>
      </c>
      <c r="J2" s="11">
        <v>0.45</v>
      </c>
      <c r="K2" s="21">
        <v>899</v>
      </c>
    </row>
    <row r="3" spans="1:11" ht="24.95" customHeight="1" x14ac:dyDescent="0.25">
      <c r="A3" s="5" t="s">
        <v>4</v>
      </c>
      <c r="B3" s="12">
        <v>5866</v>
      </c>
      <c r="C3" s="12">
        <v>3300</v>
      </c>
      <c r="D3" s="12">
        <v>1150</v>
      </c>
      <c r="E3" s="29">
        <v>9466</v>
      </c>
      <c r="F3" s="29">
        <v>9554.81</v>
      </c>
      <c r="G3" s="29">
        <f>E3+F3</f>
        <v>19020.809999999998</v>
      </c>
      <c r="H3" s="27">
        <f>G3/C3</f>
        <v>5.7638818181818179</v>
      </c>
      <c r="I3" s="27">
        <f>G3/B3</f>
        <v>3.2425519945448342</v>
      </c>
      <c r="J3" s="13">
        <v>0.47</v>
      </c>
      <c r="K3" s="22">
        <v>587</v>
      </c>
    </row>
    <row r="4" spans="1:11" ht="24.95" customHeight="1" x14ac:dyDescent="0.25">
      <c r="A4" s="5" t="s">
        <v>5</v>
      </c>
      <c r="B4" s="12">
        <v>13060</v>
      </c>
      <c r="C4" s="12">
        <v>9750</v>
      </c>
      <c r="D4" s="12">
        <v>2300</v>
      </c>
      <c r="E4" s="29">
        <v>11612</v>
      </c>
      <c r="F4" s="29">
        <v>19562.5</v>
      </c>
      <c r="G4" s="29">
        <f t="shared" ref="G4:G24" si="0">E4+F4</f>
        <v>31174.5</v>
      </c>
      <c r="H4" s="27">
        <f t="shared" ref="H4:H24" si="1">G4/C4</f>
        <v>3.1973846153846153</v>
      </c>
      <c r="I4" s="27">
        <f t="shared" ref="I4:I24" si="2">G4/B4</f>
        <v>2.387021439509954</v>
      </c>
      <c r="J4" s="13">
        <v>0.84</v>
      </c>
      <c r="K4" s="22">
        <v>3823</v>
      </c>
    </row>
    <row r="5" spans="1:11" ht="24.95" customHeight="1" x14ac:dyDescent="0.25">
      <c r="A5" s="5" t="s">
        <v>6</v>
      </c>
      <c r="B5" s="12">
        <v>52227</v>
      </c>
      <c r="C5" s="12">
        <v>53200</v>
      </c>
      <c r="D5" s="12">
        <v>8600</v>
      </c>
      <c r="E5" s="29">
        <v>48632</v>
      </c>
      <c r="F5" s="29">
        <v>52895.71</v>
      </c>
      <c r="G5" s="29">
        <f t="shared" si="0"/>
        <v>101527.70999999999</v>
      </c>
      <c r="H5" s="27">
        <f t="shared" si="1"/>
        <v>1.9084156015037592</v>
      </c>
      <c r="I5" s="27">
        <f t="shared" si="2"/>
        <v>1.9439697857430063</v>
      </c>
      <c r="J5" s="13">
        <v>2.38</v>
      </c>
      <c r="K5" s="22">
        <v>10763</v>
      </c>
    </row>
    <row r="6" spans="1:11" ht="24.95" customHeight="1" x14ac:dyDescent="0.25">
      <c r="A6" s="5" t="s">
        <v>7</v>
      </c>
      <c r="B6" s="12">
        <v>179081</v>
      </c>
      <c r="C6" s="12">
        <v>295600</v>
      </c>
      <c r="D6" s="12">
        <v>31500</v>
      </c>
      <c r="E6" s="29">
        <v>199997</v>
      </c>
      <c r="F6" s="29">
        <v>356632.3</v>
      </c>
      <c r="G6" s="29">
        <f t="shared" si="0"/>
        <v>556629.30000000005</v>
      </c>
      <c r="H6" s="27">
        <f t="shared" si="1"/>
        <v>1.8830490527740191</v>
      </c>
      <c r="I6" s="27">
        <f t="shared" si="2"/>
        <v>3.1082543653430572</v>
      </c>
      <c r="J6" s="13">
        <v>15.39</v>
      </c>
      <c r="K6" s="22">
        <v>69413</v>
      </c>
    </row>
    <row r="7" spans="1:11" ht="24.95" customHeight="1" x14ac:dyDescent="0.25">
      <c r="A7" s="5" t="s">
        <v>8</v>
      </c>
      <c r="B7" s="12">
        <v>31166</v>
      </c>
      <c r="C7" s="12">
        <v>33550</v>
      </c>
      <c r="D7" s="12">
        <v>3050</v>
      </c>
      <c r="E7" s="29">
        <v>24078</v>
      </c>
      <c r="F7" s="29">
        <v>47137.53</v>
      </c>
      <c r="G7" s="29">
        <f t="shared" si="0"/>
        <v>71215.53</v>
      </c>
      <c r="H7" s="27">
        <f t="shared" si="1"/>
        <v>2.1226685543964234</v>
      </c>
      <c r="I7" s="27">
        <f t="shared" si="2"/>
        <v>2.2850391452223575</v>
      </c>
      <c r="J7" s="13">
        <v>2.14</v>
      </c>
      <c r="K7" s="22">
        <v>8494</v>
      </c>
    </row>
    <row r="8" spans="1:11" ht="24.95" customHeight="1" x14ac:dyDescent="0.25">
      <c r="A8" s="5" t="s">
        <v>9</v>
      </c>
      <c r="B8" s="12">
        <v>4675</v>
      </c>
      <c r="C8" s="12">
        <v>3250</v>
      </c>
      <c r="D8" s="12">
        <v>800</v>
      </c>
      <c r="E8" s="29">
        <v>2273</v>
      </c>
      <c r="F8" s="29">
        <v>7286.13</v>
      </c>
      <c r="G8" s="29">
        <f t="shared" si="0"/>
        <v>9559.130000000001</v>
      </c>
      <c r="H8" s="27">
        <f t="shared" si="1"/>
        <v>2.9412707692307696</v>
      </c>
      <c r="I8" s="27">
        <f t="shared" si="2"/>
        <v>2.0447336898395725</v>
      </c>
      <c r="J8" s="13">
        <v>0.36</v>
      </c>
      <c r="K8" s="22">
        <v>289</v>
      </c>
    </row>
    <row r="9" spans="1:11" ht="24.95" customHeight="1" x14ac:dyDescent="0.25">
      <c r="A9" s="5" t="s">
        <v>10</v>
      </c>
      <c r="B9" s="12">
        <v>61057</v>
      </c>
      <c r="C9" s="12">
        <v>59050</v>
      </c>
      <c r="D9" s="12">
        <v>10200</v>
      </c>
      <c r="E9" s="29">
        <v>38062</v>
      </c>
      <c r="F9" s="29">
        <v>52968.480000000003</v>
      </c>
      <c r="G9" s="29">
        <f t="shared" si="0"/>
        <v>91030.48000000001</v>
      </c>
      <c r="H9" s="27">
        <f t="shared" si="1"/>
        <v>1.5415830651989841</v>
      </c>
      <c r="I9" s="27">
        <f t="shared" si="2"/>
        <v>1.4909098055914967</v>
      </c>
      <c r="J9" s="13">
        <v>2.4500000000000002</v>
      </c>
      <c r="K9" s="22">
        <v>17677</v>
      </c>
    </row>
    <row r="10" spans="1:11" ht="24.95" customHeight="1" x14ac:dyDescent="0.25">
      <c r="A10" s="5" t="s">
        <v>11</v>
      </c>
      <c r="B10" s="12">
        <v>10942</v>
      </c>
      <c r="C10" s="12">
        <v>9950</v>
      </c>
      <c r="D10" s="12">
        <v>3050</v>
      </c>
      <c r="E10" s="29">
        <v>12700</v>
      </c>
      <c r="F10" s="29">
        <v>15126.81</v>
      </c>
      <c r="G10" s="29">
        <f t="shared" si="0"/>
        <v>27826.809999999998</v>
      </c>
      <c r="H10" s="27">
        <f t="shared" si="1"/>
        <v>2.79666432160804</v>
      </c>
      <c r="I10" s="27">
        <f t="shared" si="2"/>
        <v>2.5431191738256258</v>
      </c>
      <c r="J10" s="13">
        <v>0.76</v>
      </c>
      <c r="K10" s="22">
        <v>2080</v>
      </c>
    </row>
    <row r="11" spans="1:11" ht="24.95" customHeight="1" x14ac:dyDescent="0.25">
      <c r="A11" s="5" t="s">
        <v>12</v>
      </c>
      <c r="B11" s="12">
        <v>35371</v>
      </c>
      <c r="C11" s="12">
        <v>4100</v>
      </c>
      <c r="D11" s="12">
        <v>300</v>
      </c>
      <c r="E11" s="29">
        <v>5556.01</v>
      </c>
      <c r="F11" s="29">
        <v>37985.379999999997</v>
      </c>
      <c r="G11" s="29">
        <f t="shared" si="0"/>
        <v>43541.39</v>
      </c>
      <c r="H11" s="27">
        <f t="shared" si="1"/>
        <v>10.619851219512196</v>
      </c>
      <c r="I11" s="27">
        <f t="shared" si="2"/>
        <v>1.2309912074863589</v>
      </c>
      <c r="J11" s="13">
        <v>2</v>
      </c>
      <c r="K11" s="22" t="s">
        <v>42</v>
      </c>
    </row>
    <row r="12" spans="1:11" ht="24.95" customHeight="1" x14ac:dyDescent="0.25">
      <c r="A12" s="5" t="s">
        <v>28</v>
      </c>
      <c r="B12" s="12">
        <v>40505</v>
      </c>
      <c r="C12" s="12">
        <v>40300</v>
      </c>
      <c r="D12" s="12">
        <v>4600</v>
      </c>
      <c r="E12" s="29">
        <v>47335</v>
      </c>
      <c r="F12" s="29">
        <v>50161.42</v>
      </c>
      <c r="G12" s="29">
        <f t="shared" si="0"/>
        <v>97496.42</v>
      </c>
      <c r="H12" s="27">
        <f t="shared" si="1"/>
        <v>2.419266004962779</v>
      </c>
      <c r="I12" s="27">
        <f t="shared" si="2"/>
        <v>2.4070218491544253</v>
      </c>
      <c r="J12" s="13">
        <v>2.1800000000000002</v>
      </c>
      <c r="K12" s="22">
        <v>15584</v>
      </c>
    </row>
    <row r="13" spans="1:11" ht="24.95" customHeight="1" x14ac:dyDescent="0.25">
      <c r="A13" s="5" t="s">
        <v>13</v>
      </c>
      <c r="B13" s="12">
        <v>2210</v>
      </c>
      <c r="C13" s="12">
        <v>16300</v>
      </c>
      <c r="D13" s="12">
        <v>1700</v>
      </c>
      <c r="E13" s="29">
        <v>6629</v>
      </c>
      <c r="F13" s="29">
        <v>12452.52</v>
      </c>
      <c r="G13" s="29">
        <f t="shared" si="0"/>
        <v>19081.52</v>
      </c>
      <c r="H13" s="27">
        <f t="shared" si="1"/>
        <v>1.1706453987730061</v>
      </c>
      <c r="I13" s="27">
        <f t="shared" si="2"/>
        <v>8.6341719457013575</v>
      </c>
      <c r="J13" s="13">
        <v>0.62</v>
      </c>
      <c r="K13" s="22">
        <v>3119</v>
      </c>
    </row>
    <row r="14" spans="1:11" ht="24.95" customHeight="1" x14ac:dyDescent="0.25">
      <c r="A14" s="5" t="s">
        <v>14</v>
      </c>
      <c r="B14" s="12">
        <v>6669</v>
      </c>
      <c r="C14" s="12">
        <v>5350</v>
      </c>
      <c r="D14" s="12">
        <v>400</v>
      </c>
      <c r="E14" s="29">
        <v>3594</v>
      </c>
      <c r="F14" s="29">
        <v>7414.46</v>
      </c>
      <c r="G14" s="29">
        <f t="shared" si="0"/>
        <v>11008.46</v>
      </c>
      <c r="H14" s="27">
        <f t="shared" si="1"/>
        <v>2.057656074766355</v>
      </c>
      <c r="I14" s="27">
        <f t="shared" si="2"/>
        <v>1.6506912580596791</v>
      </c>
      <c r="J14" s="13">
        <v>0.36</v>
      </c>
      <c r="K14" s="22">
        <v>304</v>
      </c>
    </row>
    <row r="15" spans="1:11" ht="24.95" customHeight="1" x14ac:dyDescent="0.25">
      <c r="A15" s="5" t="s">
        <v>15</v>
      </c>
      <c r="B15" s="12">
        <v>14565</v>
      </c>
      <c r="C15" s="12">
        <v>20400</v>
      </c>
      <c r="D15" s="12">
        <v>1550</v>
      </c>
      <c r="E15" s="29">
        <v>13146</v>
      </c>
      <c r="F15" s="29">
        <v>16840.939999999999</v>
      </c>
      <c r="G15" s="29">
        <f t="shared" si="0"/>
        <v>29986.94</v>
      </c>
      <c r="H15" s="27">
        <f t="shared" si="1"/>
        <v>1.4699480392156863</v>
      </c>
      <c r="I15" s="27">
        <f t="shared" si="2"/>
        <v>2.0588355647099208</v>
      </c>
      <c r="J15" s="13">
        <v>0.82</v>
      </c>
      <c r="K15" s="22">
        <v>1691</v>
      </c>
    </row>
    <row r="16" spans="1:11" ht="24.95" customHeight="1" x14ac:dyDescent="0.25">
      <c r="A16" s="5" t="s">
        <v>16</v>
      </c>
      <c r="B16" s="12">
        <v>26434</v>
      </c>
      <c r="C16" s="12">
        <v>16000</v>
      </c>
      <c r="D16" s="12">
        <v>2050</v>
      </c>
      <c r="E16" s="29">
        <v>12994</v>
      </c>
      <c r="F16" s="29">
        <v>26573.32</v>
      </c>
      <c r="G16" s="29">
        <f t="shared" si="0"/>
        <v>39567.32</v>
      </c>
      <c r="H16" s="27">
        <f t="shared" si="1"/>
        <v>2.4729575000000001</v>
      </c>
      <c r="I16" s="27">
        <f t="shared" si="2"/>
        <v>1.4968343799651964</v>
      </c>
      <c r="J16" s="13">
        <v>1.33</v>
      </c>
      <c r="K16" s="22">
        <v>3540</v>
      </c>
    </row>
    <row r="17" spans="1:11" ht="24.95" customHeight="1" x14ac:dyDescent="0.25">
      <c r="A17" s="5" t="s">
        <v>17</v>
      </c>
      <c r="B17" s="12">
        <v>12185</v>
      </c>
      <c r="C17" s="12">
        <v>4250</v>
      </c>
      <c r="D17" s="12">
        <v>450</v>
      </c>
      <c r="E17" s="29">
        <v>2818</v>
      </c>
      <c r="F17" s="29">
        <v>8569.42</v>
      </c>
      <c r="G17" s="29">
        <f t="shared" si="0"/>
        <v>11387.42</v>
      </c>
      <c r="H17" s="27">
        <f t="shared" si="1"/>
        <v>2.6793929411764705</v>
      </c>
      <c r="I17" s="27">
        <f t="shared" si="2"/>
        <v>0.93454411161263851</v>
      </c>
      <c r="J17" s="13">
        <v>0.43</v>
      </c>
      <c r="K17" s="22">
        <v>576</v>
      </c>
    </row>
    <row r="18" spans="1:11" ht="24.95" customHeight="1" x14ac:dyDescent="0.25">
      <c r="A18" s="5" t="s">
        <v>18</v>
      </c>
      <c r="B18" s="12">
        <v>8944</v>
      </c>
      <c r="C18" s="12">
        <v>7050</v>
      </c>
      <c r="D18" s="12">
        <v>1000</v>
      </c>
      <c r="E18" s="29">
        <v>3770</v>
      </c>
      <c r="F18" s="29">
        <v>10476.299999999999</v>
      </c>
      <c r="G18" s="29">
        <f t="shared" si="0"/>
        <v>14246.3</v>
      </c>
      <c r="H18" s="27">
        <f t="shared" si="1"/>
        <v>2.0207517730496454</v>
      </c>
      <c r="I18" s="27">
        <f t="shared" si="2"/>
        <v>1.5928331842576027</v>
      </c>
      <c r="J18" s="13">
        <v>0.52</v>
      </c>
      <c r="K18" s="22">
        <v>1129</v>
      </c>
    </row>
    <row r="19" spans="1:11" ht="24.95" customHeight="1" x14ac:dyDescent="0.25">
      <c r="A19" s="5" t="s">
        <v>19</v>
      </c>
      <c r="B19" s="12">
        <v>15753</v>
      </c>
      <c r="C19" s="12">
        <v>12550</v>
      </c>
      <c r="D19" s="12">
        <v>1600</v>
      </c>
      <c r="E19" s="29">
        <v>6594</v>
      </c>
      <c r="F19" s="29">
        <v>15665.36</v>
      </c>
      <c r="G19" s="29">
        <f t="shared" si="0"/>
        <v>22259.360000000001</v>
      </c>
      <c r="H19" s="27">
        <f t="shared" si="1"/>
        <v>1.7736541832669324</v>
      </c>
      <c r="I19" s="27">
        <f t="shared" si="2"/>
        <v>1.4130235510696376</v>
      </c>
      <c r="J19" s="13">
        <v>0.76</v>
      </c>
      <c r="K19" s="22">
        <v>689</v>
      </c>
    </row>
    <row r="20" spans="1:11" ht="24.95" customHeight="1" x14ac:dyDescent="0.25">
      <c r="A20" s="5" t="s">
        <v>21</v>
      </c>
      <c r="B20" s="12">
        <v>3228</v>
      </c>
      <c r="C20" s="12">
        <v>1400</v>
      </c>
      <c r="D20" s="12">
        <v>150</v>
      </c>
      <c r="E20" s="29">
        <v>2012</v>
      </c>
      <c r="F20" s="29">
        <v>5774.8</v>
      </c>
      <c r="G20" s="29">
        <f t="shared" si="0"/>
        <v>7786.8</v>
      </c>
      <c r="H20" s="27">
        <f t="shared" si="1"/>
        <v>5.5620000000000003</v>
      </c>
      <c r="I20" s="27">
        <f t="shared" si="2"/>
        <v>2.4122676579925653</v>
      </c>
      <c r="J20" s="13">
        <v>0.3</v>
      </c>
      <c r="K20" s="22">
        <v>131</v>
      </c>
    </row>
    <row r="21" spans="1:11" ht="24.95" customHeight="1" x14ac:dyDescent="0.25">
      <c r="A21" s="5" t="s">
        <v>20</v>
      </c>
      <c r="B21" s="12">
        <v>23073</v>
      </c>
      <c r="C21" s="12">
        <v>29600</v>
      </c>
      <c r="D21" s="12">
        <v>4050</v>
      </c>
      <c r="E21" s="29">
        <v>18027</v>
      </c>
      <c r="F21" s="29">
        <v>42130.97</v>
      </c>
      <c r="G21" s="29">
        <f t="shared" si="0"/>
        <v>60157.97</v>
      </c>
      <c r="H21" s="27">
        <f t="shared" si="1"/>
        <v>2.0323638513513513</v>
      </c>
      <c r="I21" s="27">
        <f t="shared" si="2"/>
        <v>2.6072886057296407</v>
      </c>
      <c r="J21" s="13">
        <v>2.09</v>
      </c>
      <c r="K21" s="22">
        <v>9128</v>
      </c>
    </row>
    <row r="22" spans="1:11" ht="24.95" customHeight="1" x14ac:dyDescent="0.25">
      <c r="A22" s="5" t="s">
        <v>22</v>
      </c>
      <c r="B22" s="12">
        <v>4794</v>
      </c>
      <c r="C22" s="12">
        <v>2600</v>
      </c>
      <c r="D22" s="12">
        <v>200</v>
      </c>
      <c r="E22" s="29">
        <v>16647</v>
      </c>
      <c r="F22" s="29">
        <v>4248.17</v>
      </c>
      <c r="G22" s="29">
        <f t="shared" si="0"/>
        <v>20895.169999999998</v>
      </c>
      <c r="H22" s="27">
        <f t="shared" si="1"/>
        <v>8.0366038461538452</v>
      </c>
      <c r="I22" s="27">
        <f t="shared" si="2"/>
        <v>4.3586086775135584</v>
      </c>
      <c r="J22" s="13">
        <v>0.25</v>
      </c>
      <c r="K22" s="22">
        <v>364</v>
      </c>
    </row>
    <row r="23" spans="1:11" ht="24.95" customHeight="1" x14ac:dyDescent="0.25">
      <c r="A23" s="7" t="s">
        <v>23</v>
      </c>
      <c r="B23" s="14">
        <v>49940</v>
      </c>
      <c r="C23" s="14">
        <v>50700</v>
      </c>
      <c r="D23" s="14">
        <v>5850</v>
      </c>
      <c r="E23" s="30">
        <v>36542</v>
      </c>
      <c r="F23" s="30">
        <v>47246.78</v>
      </c>
      <c r="G23" s="29">
        <f t="shared" si="0"/>
        <v>83788.78</v>
      </c>
      <c r="H23" s="27">
        <f t="shared" si="1"/>
        <v>1.6526386587771202</v>
      </c>
      <c r="I23" s="27">
        <f t="shared" si="2"/>
        <v>1.6777889467360834</v>
      </c>
      <c r="J23" s="15">
        <v>2.2400000000000002</v>
      </c>
      <c r="K23" s="23">
        <v>15087</v>
      </c>
    </row>
    <row r="24" spans="1:11" ht="24.95" customHeight="1" x14ac:dyDescent="0.25">
      <c r="A24" s="7" t="s">
        <v>24</v>
      </c>
      <c r="B24" s="14">
        <v>3370</v>
      </c>
      <c r="C24" s="14">
        <v>2000</v>
      </c>
      <c r="D24" s="14">
        <v>750</v>
      </c>
      <c r="E24" s="30">
        <v>1887</v>
      </c>
      <c r="F24" s="30">
        <v>5133.16</v>
      </c>
      <c r="G24" s="29">
        <f t="shared" si="0"/>
        <v>7020.16</v>
      </c>
      <c r="H24" s="27">
        <f t="shared" si="1"/>
        <v>3.5100799999999999</v>
      </c>
      <c r="I24" s="27">
        <f t="shared" si="2"/>
        <v>2.0831335311572698</v>
      </c>
      <c r="J24" s="15">
        <v>0.27</v>
      </c>
      <c r="K24" s="23">
        <v>190</v>
      </c>
    </row>
    <row r="25" spans="1:11" ht="24.95" customHeight="1" thickBot="1" x14ac:dyDescent="0.3">
      <c r="A25" s="6" t="s">
        <v>41</v>
      </c>
      <c r="B25" s="16">
        <v>34821</v>
      </c>
      <c r="C25" s="16" t="s">
        <v>42</v>
      </c>
      <c r="D25" s="16" t="s">
        <v>42</v>
      </c>
      <c r="E25" s="16" t="s">
        <v>42</v>
      </c>
      <c r="F25" s="16" t="s">
        <v>42</v>
      </c>
      <c r="G25" s="16" t="s">
        <v>42</v>
      </c>
      <c r="H25" s="25" t="s">
        <v>42</v>
      </c>
      <c r="I25" s="25" t="s">
        <v>42</v>
      </c>
      <c r="J25" s="17" t="s">
        <v>42</v>
      </c>
      <c r="K25" s="24" t="s">
        <v>42</v>
      </c>
    </row>
    <row r="26" spans="1:11" ht="24.95" customHeight="1" x14ac:dyDescent="0.25">
      <c r="A26" s="9" t="s">
        <v>40</v>
      </c>
      <c r="B26" s="19">
        <f>SUM(B1:B25)</f>
        <v>644533</v>
      </c>
      <c r="C26" s="19">
        <f>SUM(C2:C24)</f>
        <v>688300</v>
      </c>
      <c r="D26" s="19">
        <f>SUM(D2:D24)</f>
        <v>86450</v>
      </c>
      <c r="E26" s="19">
        <f>SUM(E1:E24)</f>
        <v>524563.01</v>
      </c>
      <c r="F26" s="19">
        <f>SUM(F2:F25)</f>
        <v>860549.33000000019</v>
      </c>
      <c r="G26" s="19">
        <f>SUM(G2:G25)</f>
        <v>1385112.34</v>
      </c>
      <c r="H26" s="19"/>
      <c r="I26" s="19"/>
      <c r="J26" s="20">
        <f>SUM(J2:J25)</f>
        <v>39.410000000000011</v>
      </c>
      <c r="K26" s="19">
        <f>SUM(K1:K25)</f>
        <v>165557</v>
      </c>
    </row>
    <row r="28" spans="1:11" x14ac:dyDescent="0.25">
      <c r="A28" s="18" t="s">
        <v>43</v>
      </c>
      <c r="B28" t="s">
        <v>44</v>
      </c>
    </row>
    <row r="29" spans="1:11" x14ac:dyDescent="0.25">
      <c r="A29" s="18" t="s">
        <v>34</v>
      </c>
      <c r="B29" t="s">
        <v>35</v>
      </c>
    </row>
    <row r="30" spans="1:11" x14ac:dyDescent="0.25">
      <c r="A30" s="18" t="s">
        <v>36</v>
      </c>
      <c r="B30" t="s">
        <v>37</v>
      </c>
    </row>
    <row r="31" spans="1:11" x14ac:dyDescent="0.25">
      <c r="B31" t="s">
        <v>38</v>
      </c>
    </row>
    <row r="32" spans="1:11" x14ac:dyDescent="0.25">
      <c r="B32" t="s">
        <v>39</v>
      </c>
    </row>
  </sheetData>
  <pageMargins left="0.70866141732283472" right="0.70866141732283472" top="0" bottom="0.19685039370078741" header="0" footer="0.31496062992125984"/>
  <pageSetup paperSize="9" scale="65" orientation="landscape" r:id="rId1"/>
  <headerFooter>
    <oddFooter>&amp;C&amp;D&amp;T&amp;F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opLeftCell="A13" zoomScaleNormal="100" workbookViewId="0">
      <selection activeCell="A27" sqref="A27:XFD27"/>
    </sheetView>
  </sheetViews>
  <sheetFormatPr defaultRowHeight="15" x14ac:dyDescent="0.25"/>
  <cols>
    <col min="1" max="1" width="23.140625" customWidth="1"/>
    <col min="2" max="2" width="16.140625" customWidth="1"/>
    <col min="3" max="3" width="14.42578125" customWidth="1"/>
    <col min="4" max="4" width="17" customWidth="1"/>
    <col min="5" max="5" width="16.42578125" customWidth="1"/>
    <col min="6" max="6" width="13.28515625" customWidth="1"/>
    <col min="7" max="7" width="19.28515625" customWidth="1"/>
    <col min="8" max="8" width="13.140625" customWidth="1"/>
    <col min="9" max="9" width="16.42578125" customWidth="1"/>
    <col min="10" max="10" width="15.28515625" customWidth="1"/>
    <col min="11" max="11" width="18.42578125" customWidth="1"/>
  </cols>
  <sheetData>
    <row r="1" spans="1:11" ht="60.75" thickBot="1" x14ac:dyDescent="0.3">
      <c r="A1" s="3" t="s">
        <v>0</v>
      </c>
      <c r="B1" s="3" t="s">
        <v>25</v>
      </c>
      <c r="C1" s="3" t="s">
        <v>27</v>
      </c>
      <c r="D1" s="3" t="s">
        <v>45</v>
      </c>
      <c r="E1" s="3" t="s">
        <v>29</v>
      </c>
      <c r="F1" s="3" t="s">
        <v>30</v>
      </c>
      <c r="G1" s="3" t="s">
        <v>48</v>
      </c>
      <c r="H1" s="3" t="s">
        <v>46</v>
      </c>
      <c r="I1" s="3" t="s">
        <v>33</v>
      </c>
      <c r="J1" s="3" t="s">
        <v>47</v>
      </c>
      <c r="K1" s="3" t="s">
        <v>2</v>
      </c>
    </row>
    <row r="2" spans="1:11" ht="24.95" customHeight="1" x14ac:dyDescent="0.25">
      <c r="A2" s="4" t="s">
        <v>3</v>
      </c>
      <c r="B2" s="10">
        <v>3536</v>
      </c>
      <c r="C2" s="10">
        <v>4850</v>
      </c>
      <c r="D2" s="10">
        <v>150</v>
      </c>
      <c r="E2" s="28">
        <v>1523</v>
      </c>
      <c r="F2" s="28">
        <v>8954.41</v>
      </c>
      <c r="G2" s="28">
        <f>E2+F2</f>
        <v>10477.41</v>
      </c>
      <c r="H2" s="26">
        <f>G2/C2</f>
        <v>2.1602907216494844</v>
      </c>
      <c r="I2" s="26">
        <f>G2/B2</f>
        <v>2.9630684389140272</v>
      </c>
      <c r="J2" s="11">
        <v>0.45</v>
      </c>
      <c r="K2" s="21">
        <v>644</v>
      </c>
    </row>
    <row r="3" spans="1:11" ht="24.95" customHeight="1" x14ac:dyDescent="0.25">
      <c r="A3" s="5" t="s">
        <v>4</v>
      </c>
      <c r="B3" s="12">
        <v>5360</v>
      </c>
      <c r="C3" s="12">
        <v>2650</v>
      </c>
      <c r="D3" s="12">
        <v>1200</v>
      </c>
      <c r="E3" s="29">
        <v>7289</v>
      </c>
      <c r="F3" s="29">
        <v>9554.81</v>
      </c>
      <c r="G3" s="29">
        <f>E3+F3</f>
        <v>16843.809999999998</v>
      </c>
      <c r="H3" s="27">
        <f>G3/C3</f>
        <v>6.3561547169811314</v>
      </c>
      <c r="I3" s="27">
        <f>G3/B3</f>
        <v>3.1425018656716412</v>
      </c>
      <c r="J3" s="13">
        <v>0.47</v>
      </c>
      <c r="K3" s="22">
        <v>407</v>
      </c>
    </row>
    <row r="4" spans="1:11" ht="24.95" customHeight="1" x14ac:dyDescent="0.25">
      <c r="A4" s="5" t="s">
        <v>5</v>
      </c>
      <c r="B4" s="12">
        <v>10842</v>
      </c>
      <c r="C4" s="12">
        <v>9972</v>
      </c>
      <c r="D4" s="12">
        <v>1200</v>
      </c>
      <c r="E4" s="29">
        <v>12548</v>
      </c>
      <c r="F4" s="29">
        <v>21359.11</v>
      </c>
      <c r="G4" s="29">
        <f t="shared" ref="G4:G24" si="0">E4+F4</f>
        <v>33907.11</v>
      </c>
      <c r="H4" s="27">
        <f t="shared" ref="H4:H24" si="1">G4/C4</f>
        <v>3.400231648616125</v>
      </c>
      <c r="I4" s="27">
        <f t="shared" ref="I4:I24" si="2">G4/B4</f>
        <v>3.1273851687880465</v>
      </c>
      <c r="J4" s="13">
        <v>0.94</v>
      </c>
      <c r="K4" s="22">
        <v>3447</v>
      </c>
    </row>
    <row r="5" spans="1:11" ht="24.95" customHeight="1" x14ac:dyDescent="0.25">
      <c r="A5" s="5" t="s">
        <v>6</v>
      </c>
      <c r="B5" s="12">
        <v>49012</v>
      </c>
      <c r="C5" s="12">
        <v>49750</v>
      </c>
      <c r="D5" s="12">
        <v>6250</v>
      </c>
      <c r="E5" s="29">
        <v>58110</v>
      </c>
      <c r="F5" s="29">
        <v>52895.71</v>
      </c>
      <c r="G5" s="29">
        <f t="shared" si="0"/>
        <v>111005.70999999999</v>
      </c>
      <c r="H5" s="27">
        <f t="shared" si="1"/>
        <v>2.231270552763819</v>
      </c>
      <c r="I5" s="27">
        <f t="shared" si="2"/>
        <v>2.2648679915122827</v>
      </c>
      <c r="J5" s="13">
        <v>2.38</v>
      </c>
      <c r="K5" s="22">
        <v>9184</v>
      </c>
    </row>
    <row r="6" spans="1:11" ht="24.95" customHeight="1" x14ac:dyDescent="0.25">
      <c r="A6" s="5" t="s">
        <v>7</v>
      </c>
      <c r="B6" s="12">
        <v>158046</v>
      </c>
      <c r="C6" s="12">
        <v>228000</v>
      </c>
      <c r="D6" s="12">
        <f>12900+3300+2950+6850</f>
        <v>26000</v>
      </c>
      <c r="E6" s="29">
        <v>172416</v>
      </c>
      <c r="F6" s="29">
        <v>342356.82</v>
      </c>
      <c r="G6" s="29">
        <f t="shared" si="0"/>
        <v>514772.82</v>
      </c>
      <c r="H6" s="27">
        <f t="shared" si="1"/>
        <v>2.2577755263157897</v>
      </c>
      <c r="I6" s="27">
        <f t="shared" si="2"/>
        <v>3.2571075509661744</v>
      </c>
      <c r="J6" s="13">
        <v>14.46</v>
      </c>
      <c r="K6" s="22">
        <v>55763</v>
      </c>
    </row>
    <row r="7" spans="1:11" ht="24.95" customHeight="1" x14ac:dyDescent="0.25">
      <c r="A7" s="5" t="s">
        <v>8</v>
      </c>
      <c r="B7" s="12">
        <v>29246</v>
      </c>
      <c r="C7" s="12">
        <v>33500</v>
      </c>
      <c r="D7" s="12">
        <v>5400</v>
      </c>
      <c r="E7" s="29">
        <v>25761</v>
      </c>
      <c r="F7" s="29">
        <v>47137.53</v>
      </c>
      <c r="G7" s="29">
        <f t="shared" si="0"/>
        <v>72898.53</v>
      </c>
      <c r="H7" s="27">
        <f t="shared" si="1"/>
        <v>2.1760755223880595</v>
      </c>
      <c r="I7" s="27">
        <f t="shared" si="2"/>
        <v>2.4925983040415782</v>
      </c>
      <c r="J7" s="13">
        <v>2.14</v>
      </c>
      <c r="K7" s="22">
        <v>7164</v>
      </c>
    </row>
    <row r="8" spans="1:11" ht="24.95" customHeight="1" x14ac:dyDescent="0.25">
      <c r="A8" s="5" t="s">
        <v>9</v>
      </c>
      <c r="B8" s="12">
        <v>4232</v>
      </c>
      <c r="C8" s="12">
        <v>1450</v>
      </c>
      <c r="D8" s="12">
        <v>400</v>
      </c>
      <c r="E8" s="29">
        <v>2152</v>
      </c>
      <c r="F8" s="29">
        <v>7157.8</v>
      </c>
      <c r="G8" s="29">
        <f t="shared" si="0"/>
        <v>9309.7999999999993</v>
      </c>
      <c r="H8" s="27">
        <f t="shared" si="1"/>
        <v>6.4205517241379306</v>
      </c>
      <c r="I8" s="27">
        <f t="shared" si="2"/>
        <v>2.1998582230623818</v>
      </c>
      <c r="J8" s="13">
        <v>0.35</v>
      </c>
      <c r="K8" s="22">
        <v>280</v>
      </c>
    </row>
    <row r="9" spans="1:11" ht="24.95" customHeight="1" x14ac:dyDescent="0.25">
      <c r="A9" s="5" t="s">
        <v>10</v>
      </c>
      <c r="B9" s="12">
        <v>48559</v>
      </c>
      <c r="C9" s="12">
        <v>72200</v>
      </c>
      <c r="D9" s="12">
        <v>6850</v>
      </c>
      <c r="E9" s="29">
        <v>28729</v>
      </c>
      <c r="F9" s="29">
        <v>54260.19</v>
      </c>
      <c r="G9" s="29">
        <f t="shared" si="0"/>
        <v>82989.19</v>
      </c>
      <c r="H9" s="27">
        <f t="shared" si="1"/>
        <v>1.1494347645429364</v>
      </c>
      <c r="I9" s="27">
        <f t="shared" si="2"/>
        <v>1.7090382833254392</v>
      </c>
      <c r="J9" s="13">
        <v>2.4500000000000002</v>
      </c>
      <c r="K9" s="22">
        <v>12294</v>
      </c>
    </row>
    <row r="10" spans="1:11" ht="24.95" customHeight="1" x14ac:dyDescent="0.25">
      <c r="A10" s="5" t="s">
        <v>11</v>
      </c>
      <c r="B10" s="12">
        <v>10837</v>
      </c>
      <c r="C10" s="12">
        <v>7900</v>
      </c>
      <c r="D10" s="12">
        <v>1100</v>
      </c>
      <c r="E10" s="29">
        <v>13526</v>
      </c>
      <c r="F10" s="29">
        <v>15126.81</v>
      </c>
      <c r="G10" s="29">
        <f t="shared" si="0"/>
        <v>28652.809999999998</v>
      </c>
      <c r="H10" s="27">
        <f t="shared" si="1"/>
        <v>3.626937974683544</v>
      </c>
      <c r="I10" s="27">
        <f t="shared" si="2"/>
        <v>2.6439798837316597</v>
      </c>
      <c r="J10" s="13">
        <v>0.76</v>
      </c>
      <c r="K10" s="22">
        <v>1507</v>
      </c>
    </row>
    <row r="11" spans="1:11" ht="24.95" customHeight="1" x14ac:dyDescent="0.25">
      <c r="A11" s="5" t="s">
        <v>12</v>
      </c>
      <c r="B11" s="12">
        <v>34250</v>
      </c>
      <c r="C11" s="12">
        <v>4450</v>
      </c>
      <c r="D11" s="12">
        <v>300</v>
      </c>
      <c r="E11" s="29">
        <v>8000</v>
      </c>
      <c r="F11" s="29">
        <v>37985.379999999997</v>
      </c>
      <c r="G11" s="29">
        <f t="shared" si="0"/>
        <v>45985.38</v>
      </c>
      <c r="H11" s="27">
        <f t="shared" si="1"/>
        <v>10.333793258426965</v>
      </c>
      <c r="I11" s="27">
        <f t="shared" si="2"/>
        <v>1.3426388321167881</v>
      </c>
      <c r="J11" s="13">
        <v>2</v>
      </c>
      <c r="K11" s="22" t="s">
        <v>42</v>
      </c>
    </row>
    <row r="12" spans="1:11" ht="24.95" customHeight="1" x14ac:dyDescent="0.25">
      <c r="A12" s="5" t="s">
        <v>28</v>
      </c>
      <c r="B12" s="12">
        <v>37361</v>
      </c>
      <c r="C12" s="12">
        <v>46450</v>
      </c>
      <c r="D12" s="12">
        <v>5550</v>
      </c>
      <c r="E12" s="29">
        <v>48483</v>
      </c>
      <c r="F12" s="29">
        <v>50161.42</v>
      </c>
      <c r="G12" s="29">
        <f t="shared" si="0"/>
        <v>98644.42</v>
      </c>
      <c r="H12" s="27">
        <f t="shared" si="1"/>
        <v>2.1236688912809472</v>
      </c>
      <c r="I12" s="27">
        <f t="shared" si="2"/>
        <v>2.6403045957013997</v>
      </c>
      <c r="J12" s="13">
        <v>2.1800000000000002</v>
      </c>
      <c r="K12" s="22">
        <v>13150</v>
      </c>
    </row>
    <row r="13" spans="1:11" ht="24.95" customHeight="1" x14ac:dyDescent="0.25">
      <c r="A13" s="5" t="s">
        <v>13</v>
      </c>
      <c r="B13" s="12">
        <v>1861</v>
      </c>
      <c r="C13" s="12">
        <v>12700</v>
      </c>
      <c r="D13" s="12">
        <v>2400</v>
      </c>
      <c r="E13" s="29">
        <v>6251</v>
      </c>
      <c r="F13" s="29">
        <v>12452.52</v>
      </c>
      <c r="G13" s="29">
        <f t="shared" si="0"/>
        <v>18703.52</v>
      </c>
      <c r="H13" s="27">
        <f t="shared" si="1"/>
        <v>1.4727181102362206</v>
      </c>
      <c r="I13" s="27">
        <f t="shared" si="2"/>
        <v>10.050252552391187</v>
      </c>
      <c r="J13" s="13">
        <v>0.62</v>
      </c>
      <c r="K13" s="22">
        <v>2402</v>
      </c>
    </row>
    <row r="14" spans="1:11" ht="24.95" customHeight="1" x14ac:dyDescent="0.25">
      <c r="A14" s="5" t="s">
        <v>14</v>
      </c>
      <c r="B14" s="12">
        <v>5387</v>
      </c>
      <c r="C14" s="12">
        <v>2559</v>
      </c>
      <c r="D14" s="12">
        <v>400</v>
      </c>
      <c r="E14" s="29">
        <v>4081</v>
      </c>
      <c r="F14" s="29">
        <v>7414.46</v>
      </c>
      <c r="G14" s="29">
        <f t="shared" si="0"/>
        <v>11495.46</v>
      </c>
      <c r="H14" s="27">
        <f t="shared" si="1"/>
        <v>4.4921688159437281</v>
      </c>
      <c r="I14" s="27">
        <f t="shared" si="2"/>
        <v>2.1339261184332652</v>
      </c>
      <c r="J14" s="13">
        <v>0.36</v>
      </c>
      <c r="K14" s="22">
        <v>237</v>
      </c>
    </row>
    <row r="15" spans="1:11" ht="24.95" customHeight="1" x14ac:dyDescent="0.25">
      <c r="A15" s="5" t="s">
        <v>15</v>
      </c>
      <c r="B15" s="12">
        <v>13684</v>
      </c>
      <c r="C15" s="12">
        <v>18100</v>
      </c>
      <c r="D15" s="12">
        <v>900</v>
      </c>
      <c r="E15" s="29">
        <v>12106</v>
      </c>
      <c r="F15" s="29">
        <v>16840.939999999999</v>
      </c>
      <c r="G15" s="29">
        <f t="shared" si="0"/>
        <v>28946.94</v>
      </c>
      <c r="H15" s="27">
        <f t="shared" si="1"/>
        <v>1.5992784530386739</v>
      </c>
      <c r="I15" s="27">
        <f t="shared" si="2"/>
        <v>2.1153858520900322</v>
      </c>
      <c r="J15" s="13">
        <v>0.82</v>
      </c>
      <c r="K15" s="22">
        <v>1377</v>
      </c>
    </row>
    <row r="16" spans="1:11" ht="24.95" customHeight="1" x14ac:dyDescent="0.25">
      <c r="A16" s="5" t="s">
        <v>16</v>
      </c>
      <c r="B16" s="12">
        <v>25898</v>
      </c>
      <c r="C16" s="12">
        <v>17826</v>
      </c>
      <c r="D16" s="12">
        <v>2200</v>
      </c>
      <c r="E16" s="29">
        <v>16498</v>
      </c>
      <c r="F16" s="29">
        <v>26573.32</v>
      </c>
      <c r="G16" s="29">
        <f t="shared" si="0"/>
        <v>43071.32</v>
      </c>
      <c r="H16" s="27">
        <f t="shared" si="1"/>
        <v>2.4162077863794456</v>
      </c>
      <c r="I16" s="27">
        <f t="shared" si="2"/>
        <v>1.6631137539578347</v>
      </c>
      <c r="J16" s="13">
        <v>1.33</v>
      </c>
      <c r="K16" s="22">
        <v>3159</v>
      </c>
    </row>
    <row r="17" spans="1:11" ht="24.95" customHeight="1" x14ac:dyDescent="0.25">
      <c r="A17" s="5" t="s">
        <v>17</v>
      </c>
      <c r="B17" s="12">
        <v>12303</v>
      </c>
      <c r="C17" s="12">
        <v>5450</v>
      </c>
      <c r="D17" s="12">
        <v>750</v>
      </c>
      <c r="E17" s="29">
        <v>7052</v>
      </c>
      <c r="F17" s="29">
        <v>11264.33</v>
      </c>
      <c r="G17" s="29">
        <f t="shared" si="0"/>
        <v>18316.330000000002</v>
      </c>
      <c r="H17" s="27">
        <f t="shared" si="1"/>
        <v>3.3607944954128444</v>
      </c>
      <c r="I17" s="27">
        <f t="shared" si="2"/>
        <v>1.4887694058359751</v>
      </c>
      <c r="J17" s="13">
        <v>0.56999999999999995</v>
      </c>
      <c r="K17" s="22">
        <v>390</v>
      </c>
    </row>
    <row r="18" spans="1:11" ht="24.95" customHeight="1" x14ac:dyDescent="0.25">
      <c r="A18" s="5" t="s">
        <v>18</v>
      </c>
      <c r="B18" s="12">
        <v>10988</v>
      </c>
      <c r="C18" s="12">
        <v>7150</v>
      </c>
      <c r="D18" s="12">
        <v>1200</v>
      </c>
      <c r="E18" s="29">
        <v>3986</v>
      </c>
      <c r="F18" s="29">
        <v>10476.299999999999</v>
      </c>
      <c r="G18" s="29">
        <f t="shared" si="0"/>
        <v>14462.3</v>
      </c>
      <c r="H18" s="27">
        <f t="shared" si="1"/>
        <v>2.0226993006993008</v>
      </c>
      <c r="I18" s="27">
        <f t="shared" si="2"/>
        <v>1.3161903895158353</v>
      </c>
      <c r="J18" s="13">
        <v>0.52</v>
      </c>
      <c r="K18" s="22">
        <v>884</v>
      </c>
    </row>
    <row r="19" spans="1:11" ht="24.95" customHeight="1" x14ac:dyDescent="0.25">
      <c r="A19" s="5" t="s">
        <v>19</v>
      </c>
      <c r="B19" s="12">
        <v>14491</v>
      </c>
      <c r="C19" s="12">
        <v>10536</v>
      </c>
      <c r="D19" s="12">
        <v>2600</v>
      </c>
      <c r="E19" s="29">
        <v>6404</v>
      </c>
      <c r="F19" s="29">
        <v>15665.36</v>
      </c>
      <c r="G19" s="29">
        <f t="shared" si="0"/>
        <v>22069.360000000001</v>
      </c>
      <c r="H19" s="27">
        <f t="shared" si="1"/>
        <v>2.0946621108580108</v>
      </c>
      <c r="I19" s="27">
        <f t="shared" si="2"/>
        <v>1.5229701193844456</v>
      </c>
      <c r="J19" s="13">
        <v>0.76</v>
      </c>
      <c r="K19" s="22">
        <v>724</v>
      </c>
    </row>
    <row r="20" spans="1:11" ht="24.95" customHeight="1" x14ac:dyDescent="0.25">
      <c r="A20" s="5" t="s">
        <v>21</v>
      </c>
      <c r="B20" s="12">
        <v>2369</v>
      </c>
      <c r="C20" s="12">
        <v>1650</v>
      </c>
      <c r="D20" s="12">
        <v>300</v>
      </c>
      <c r="E20" s="29">
        <v>2331</v>
      </c>
      <c r="F20" s="29">
        <v>5903.13</v>
      </c>
      <c r="G20" s="29">
        <f t="shared" si="0"/>
        <v>8234.130000000001</v>
      </c>
      <c r="H20" s="27">
        <f t="shared" si="1"/>
        <v>4.9903818181818185</v>
      </c>
      <c r="I20" s="27">
        <f t="shared" si="2"/>
        <v>3.4757830308146902</v>
      </c>
      <c r="J20" s="13">
        <v>0.31</v>
      </c>
      <c r="K20" s="22">
        <v>82</v>
      </c>
    </row>
    <row r="21" spans="1:11" ht="24.95" customHeight="1" x14ac:dyDescent="0.25">
      <c r="A21" s="5" t="s">
        <v>20</v>
      </c>
      <c r="B21" s="12">
        <v>19606</v>
      </c>
      <c r="C21" s="12">
        <v>20300</v>
      </c>
      <c r="D21" s="12">
        <v>1700</v>
      </c>
      <c r="E21" s="29">
        <v>20520</v>
      </c>
      <c r="F21" s="29">
        <v>42120.66</v>
      </c>
      <c r="G21" s="29">
        <f t="shared" si="0"/>
        <v>62640.66</v>
      </c>
      <c r="H21" s="27">
        <f t="shared" si="1"/>
        <v>3.085746798029557</v>
      </c>
      <c r="I21" s="27">
        <f t="shared" si="2"/>
        <v>3.1949739875548304</v>
      </c>
      <c r="J21" s="13">
        <v>2.08</v>
      </c>
      <c r="K21" s="22">
        <v>6900</v>
      </c>
    </row>
    <row r="22" spans="1:11" ht="24.95" customHeight="1" x14ac:dyDescent="0.25">
      <c r="A22" s="5" t="s">
        <v>22</v>
      </c>
      <c r="B22" s="12">
        <v>4074</v>
      </c>
      <c r="C22" s="12">
        <v>3300</v>
      </c>
      <c r="D22" s="12">
        <v>450</v>
      </c>
      <c r="E22" s="29">
        <v>3848</v>
      </c>
      <c r="F22" s="29">
        <v>4748.17</v>
      </c>
      <c r="G22" s="29">
        <f t="shared" si="0"/>
        <v>8596.17</v>
      </c>
      <c r="H22" s="27">
        <f t="shared" si="1"/>
        <v>2.6049000000000002</v>
      </c>
      <c r="I22" s="27">
        <f t="shared" si="2"/>
        <v>2.1100073637702503</v>
      </c>
      <c r="J22" s="13">
        <v>0.25</v>
      </c>
      <c r="K22" s="22">
        <v>447</v>
      </c>
    </row>
    <row r="23" spans="1:11" ht="24.95" customHeight="1" x14ac:dyDescent="0.25">
      <c r="A23" s="7" t="s">
        <v>23</v>
      </c>
      <c r="B23" s="14">
        <v>44005</v>
      </c>
      <c r="C23" s="14">
        <v>43800</v>
      </c>
      <c r="D23" s="14">
        <v>3750</v>
      </c>
      <c r="E23" s="30">
        <v>27063</v>
      </c>
      <c r="F23" s="30">
        <v>47246.78</v>
      </c>
      <c r="G23" s="29">
        <f t="shared" si="0"/>
        <v>74309.78</v>
      </c>
      <c r="H23" s="27">
        <f t="shared" si="1"/>
        <v>1.6965703196347031</v>
      </c>
      <c r="I23" s="27">
        <f t="shared" si="2"/>
        <v>1.6886667424156345</v>
      </c>
      <c r="J23" s="15">
        <v>2.2400000000000002</v>
      </c>
      <c r="K23" s="23">
        <v>11836</v>
      </c>
    </row>
    <row r="24" spans="1:11" ht="24.95" customHeight="1" x14ac:dyDescent="0.25">
      <c r="A24" s="7" t="s">
        <v>24</v>
      </c>
      <c r="B24" s="14">
        <v>2708</v>
      </c>
      <c r="C24" s="14">
        <v>1050</v>
      </c>
      <c r="D24" s="14">
        <v>200</v>
      </c>
      <c r="E24" s="30">
        <v>1881</v>
      </c>
      <c r="F24" s="30">
        <v>5133.16</v>
      </c>
      <c r="G24" s="29">
        <f t="shared" si="0"/>
        <v>7014.16</v>
      </c>
      <c r="H24" s="27">
        <f t="shared" si="1"/>
        <v>6.6801523809523804</v>
      </c>
      <c r="I24" s="27">
        <f t="shared" si="2"/>
        <v>2.590162481536189</v>
      </c>
      <c r="J24" s="15">
        <v>0.27</v>
      </c>
      <c r="K24" s="23">
        <v>211</v>
      </c>
    </row>
    <row r="25" spans="1:11" ht="24.95" customHeight="1" thickBot="1" x14ac:dyDescent="0.3">
      <c r="A25" s="6" t="s">
        <v>41</v>
      </c>
      <c r="B25" s="16">
        <v>33109</v>
      </c>
      <c r="C25" s="16" t="s">
        <v>42</v>
      </c>
      <c r="D25" s="16" t="s">
        <v>42</v>
      </c>
      <c r="E25" s="16" t="s">
        <v>42</v>
      </c>
      <c r="F25" s="16" t="s">
        <v>42</v>
      </c>
      <c r="G25" s="16" t="s">
        <v>42</v>
      </c>
      <c r="H25" s="25" t="s">
        <v>42</v>
      </c>
      <c r="I25" s="25" t="s">
        <v>42</v>
      </c>
      <c r="J25" s="17" t="s">
        <v>42</v>
      </c>
      <c r="K25" s="24" t="s">
        <v>42</v>
      </c>
    </row>
    <row r="26" spans="1:11" ht="26.25" customHeight="1" x14ac:dyDescent="0.25">
      <c r="A26" s="9" t="s">
        <v>40</v>
      </c>
      <c r="B26" s="19">
        <f>SUM(B1:B25)</f>
        <v>581764</v>
      </c>
      <c r="C26" s="19">
        <f>SUM(C2:C24)</f>
        <v>605593</v>
      </c>
      <c r="D26" s="19">
        <f>SUM(D2:D24)</f>
        <v>71250</v>
      </c>
      <c r="E26" s="19">
        <f>SUM(E1:E24)</f>
        <v>490558</v>
      </c>
      <c r="F26" s="19">
        <f>SUM(F2:F25)</f>
        <v>852789.12000000011</v>
      </c>
      <c r="G26" s="19">
        <f>SUM(G2:G25)</f>
        <v>1343347.12</v>
      </c>
      <c r="H26" s="19"/>
      <c r="I26" s="19"/>
      <c r="J26" s="20">
        <f>SUM(J2:J25)</f>
        <v>38.710000000000015</v>
      </c>
      <c r="K26" s="19">
        <f>SUM(K1:K25)</f>
        <v>132489</v>
      </c>
    </row>
    <row r="27" spans="1:11" x14ac:dyDescent="0.25">
      <c r="A27" s="18" t="s">
        <v>43</v>
      </c>
      <c r="B27" t="s">
        <v>49</v>
      </c>
    </row>
    <row r="28" spans="1:11" x14ac:dyDescent="0.25">
      <c r="A28" s="18" t="s">
        <v>34</v>
      </c>
      <c r="B28" t="s">
        <v>35</v>
      </c>
    </row>
    <row r="29" spans="1:11" x14ac:dyDescent="0.25">
      <c r="A29" s="18" t="s">
        <v>36</v>
      </c>
      <c r="B29" s="31" t="s">
        <v>50</v>
      </c>
    </row>
    <row r="30" spans="1:11" x14ac:dyDescent="0.25">
      <c r="A30" s="18"/>
      <c r="B30" t="s">
        <v>51</v>
      </c>
    </row>
    <row r="31" spans="1:11" x14ac:dyDescent="0.25">
      <c r="B31" t="s">
        <v>38</v>
      </c>
    </row>
    <row r="32" spans="1:11" x14ac:dyDescent="0.25">
      <c r="B32" t="s">
        <v>39</v>
      </c>
    </row>
  </sheetData>
  <pageMargins left="0.70866141732283472" right="0.70866141732283472" top="0" bottom="0.39370078740157483" header="0" footer="0.31496062992125984"/>
  <pageSetup paperSize="9" scale="71" orientation="landscape" r:id="rId1"/>
  <headerFooter>
    <oddFooter>&amp;C&amp;D&amp;T&amp;F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zoomScaleNormal="100" workbookViewId="0">
      <selection activeCell="A27" sqref="A27:XFD27"/>
    </sheetView>
  </sheetViews>
  <sheetFormatPr defaultRowHeight="15" x14ac:dyDescent="0.25"/>
  <cols>
    <col min="1" max="1" width="21" style="1" customWidth="1"/>
    <col min="2" max="4" width="15.85546875" customWidth="1"/>
    <col min="5" max="5" width="17.28515625" customWidth="1"/>
    <col min="6" max="6" width="14.5703125" customWidth="1"/>
    <col min="7" max="9" width="16.85546875" customWidth="1"/>
    <col min="10" max="10" width="17.7109375" customWidth="1"/>
    <col min="11" max="11" width="19.7109375" customWidth="1"/>
  </cols>
  <sheetData>
    <row r="1" spans="1:11" s="2" customFormat="1" ht="61.5" customHeight="1" thickBot="1" x14ac:dyDescent="0.3">
      <c r="A1" s="3" t="s">
        <v>0</v>
      </c>
      <c r="B1" s="3" t="s">
        <v>25</v>
      </c>
      <c r="C1" s="3" t="s">
        <v>27</v>
      </c>
      <c r="D1" s="3" t="s">
        <v>45</v>
      </c>
      <c r="E1" s="3" t="s">
        <v>29</v>
      </c>
      <c r="F1" s="3" t="s">
        <v>30</v>
      </c>
      <c r="G1" s="3" t="s">
        <v>48</v>
      </c>
      <c r="H1" s="3" t="s">
        <v>46</v>
      </c>
      <c r="I1" s="3" t="s">
        <v>33</v>
      </c>
      <c r="J1" s="3" t="s">
        <v>53</v>
      </c>
      <c r="K1" s="3" t="s">
        <v>2</v>
      </c>
    </row>
    <row r="2" spans="1:11" ht="24.95" customHeight="1" x14ac:dyDescent="0.25">
      <c r="A2" s="4" t="s">
        <v>3</v>
      </c>
      <c r="B2" s="10">
        <v>2885</v>
      </c>
      <c r="C2" s="10">
        <v>5750</v>
      </c>
      <c r="D2" s="10">
        <v>850</v>
      </c>
      <c r="E2" s="28">
        <v>864</v>
      </c>
      <c r="F2" s="28">
        <v>9249.52</v>
      </c>
      <c r="G2" s="28">
        <f>E2+F2</f>
        <v>10113.52</v>
      </c>
      <c r="H2" s="26">
        <f>G2/C2</f>
        <v>1.7588730434782609</v>
      </c>
      <c r="I2" s="26">
        <f>G2/B2</f>
        <v>3.5055528596187178</v>
      </c>
      <c r="J2" s="11">
        <v>0.45</v>
      </c>
      <c r="K2" s="21">
        <v>718</v>
      </c>
    </row>
    <row r="3" spans="1:11" ht="24.95" customHeight="1" x14ac:dyDescent="0.25">
      <c r="A3" s="5" t="s">
        <v>4</v>
      </c>
      <c r="B3" s="12">
        <v>6025</v>
      </c>
      <c r="C3" s="12">
        <v>3750</v>
      </c>
      <c r="D3" s="12">
        <v>1100</v>
      </c>
      <c r="E3" s="29">
        <v>8814</v>
      </c>
      <c r="F3" s="29">
        <v>9866.3700000000008</v>
      </c>
      <c r="G3" s="29">
        <f>E3+F3</f>
        <v>18680.370000000003</v>
      </c>
      <c r="H3" s="27">
        <f>G3/C3</f>
        <v>4.9814320000000007</v>
      </c>
      <c r="I3" s="27">
        <f>G3/B3</f>
        <v>3.1004763485477183</v>
      </c>
      <c r="J3" s="13">
        <v>0.47</v>
      </c>
      <c r="K3" s="22">
        <v>399</v>
      </c>
    </row>
    <row r="4" spans="1:11" ht="24.95" customHeight="1" x14ac:dyDescent="0.25">
      <c r="A4" s="5" t="s">
        <v>5</v>
      </c>
      <c r="B4" s="12">
        <v>10641</v>
      </c>
      <c r="C4" s="12">
        <v>11850</v>
      </c>
      <c r="D4" s="12">
        <v>1250</v>
      </c>
      <c r="E4" s="29">
        <v>20105</v>
      </c>
      <c r="F4" s="29">
        <v>19756.02</v>
      </c>
      <c r="G4" s="29">
        <f t="shared" ref="G4:G24" si="0">E4+F4</f>
        <v>39861.020000000004</v>
      </c>
      <c r="H4" s="27">
        <f t="shared" ref="H4:H24" si="1">G4/C4</f>
        <v>3.363799156118144</v>
      </c>
      <c r="I4" s="27">
        <f t="shared" ref="I4:I24" si="2">G4/B4</f>
        <v>3.7459843999624098</v>
      </c>
      <c r="J4" s="13">
        <v>0.94</v>
      </c>
      <c r="K4" s="22">
        <v>3471</v>
      </c>
    </row>
    <row r="5" spans="1:11" ht="24.95" customHeight="1" x14ac:dyDescent="0.25">
      <c r="A5" s="5" t="s">
        <v>6</v>
      </c>
      <c r="B5" s="12">
        <v>48502</v>
      </c>
      <c r="C5" s="12">
        <v>51850</v>
      </c>
      <c r="D5" s="12">
        <v>5300</v>
      </c>
      <c r="E5" s="29">
        <v>56674</v>
      </c>
      <c r="F5" s="29">
        <v>54533.97</v>
      </c>
      <c r="G5" s="29">
        <f t="shared" si="0"/>
        <v>111207.97</v>
      </c>
      <c r="H5" s="27">
        <f t="shared" si="1"/>
        <v>2.1448017357762779</v>
      </c>
      <c r="I5" s="27">
        <f t="shared" si="2"/>
        <v>2.2928532844006435</v>
      </c>
      <c r="J5" s="13">
        <v>2.38</v>
      </c>
      <c r="K5" s="22">
        <v>8326</v>
      </c>
    </row>
    <row r="6" spans="1:11" ht="24.95" customHeight="1" x14ac:dyDescent="0.25">
      <c r="A6" s="5" t="s">
        <v>7</v>
      </c>
      <c r="B6" s="12">
        <v>135515</v>
      </c>
      <c r="C6" s="12">
        <v>258700</v>
      </c>
      <c r="D6" s="12">
        <f>11450+4250+7600</f>
        <v>23300</v>
      </c>
      <c r="E6" s="29">
        <v>206681</v>
      </c>
      <c r="F6" s="29">
        <v>358217.2</v>
      </c>
      <c r="G6" s="29">
        <f t="shared" si="0"/>
        <v>564898.19999999995</v>
      </c>
      <c r="H6" s="27">
        <f t="shared" si="1"/>
        <v>2.1836034016235017</v>
      </c>
      <c r="I6" s="27">
        <f t="shared" si="2"/>
        <v>4.1685289451352245</v>
      </c>
      <c r="J6" s="13">
        <v>15.06</v>
      </c>
      <c r="K6" s="22">
        <v>52831</v>
      </c>
    </row>
    <row r="7" spans="1:11" ht="24.95" customHeight="1" x14ac:dyDescent="0.25">
      <c r="A7" s="5" t="s">
        <v>8</v>
      </c>
      <c r="B7" s="12">
        <v>27005</v>
      </c>
      <c r="C7" s="12">
        <v>32800</v>
      </c>
      <c r="D7" s="12">
        <v>2950</v>
      </c>
      <c r="E7" s="29">
        <v>25564</v>
      </c>
      <c r="F7" s="29">
        <v>48474.879999999997</v>
      </c>
      <c r="G7" s="29">
        <f t="shared" si="0"/>
        <v>74038.880000000005</v>
      </c>
      <c r="H7" s="27">
        <f t="shared" si="1"/>
        <v>2.2572829268292685</v>
      </c>
      <c r="I7" s="27">
        <f t="shared" si="2"/>
        <v>2.7416730235141644</v>
      </c>
      <c r="J7" s="13">
        <v>2.14</v>
      </c>
      <c r="K7" s="22">
        <v>7355</v>
      </c>
    </row>
    <row r="8" spans="1:11" ht="24.95" customHeight="1" x14ac:dyDescent="0.25">
      <c r="A8" s="5" t="s">
        <v>9</v>
      </c>
      <c r="B8" s="12">
        <v>5249</v>
      </c>
      <c r="C8" s="12">
        <v>2950</v>
      </c>
      <c r="D8" s="12">
        <v>150</v>
      </c>
      <c r="E8" s="29">
        <v>2227</v>
      </c>
      <c r="F8" s="29">
        <v>7458.27</v>
      </c>
      <c r="G8" s="29">
        <f t="shared" si="0"/>
        <v>9685.27</v>
      </c>
      <c r="H8" s="27">
        <f t="shared" si="1"/>
        <v>3.2831423728813562</v>
      </c>
      <c r="I8" s="27">
        <f t="shared" si="2"/>
        <v>1.8451647932939608</v>
      </c>
      <c r="J8" s="13">
        <v>0.35</v>
      </c>
      <c r="K8" s="22">
        <v>357</v>
      </c>
    </row>
    <row r="9" spans="1:11" ht="24.95" customHeight="1" x14ac:dyDescent="0.25">
      <c r="A9" s="5" t="s">
        <v>10</v>
      </c>
      <c r="B9" s="12">
        <v>46281</v>
      </c>
      <c r="C9" s="12">
        <v>42950</v>
      </c>
      <c r="D9" s="12">
        <v>2450</v>
      </c>
      <c r="E9" s="29">
        <v>22045</v>
      </c>
      <c r="F9" s="29">
        <v>56364.57</v>
      </c>
      <c r="G9" s="29">
        <f t="shared" si="0"/>
        <v>78409.570000000007</v>
      </c>
      <c r="H9" s="27">
        <f t="shared" si="1"/>
        <v>1.8256011641443541</v>
      </c>
      <c r="I9" s="27">
        <f t="shared" si="2"/>
        <v>1.6942064778202719</v>
      </c>
      <c r="J9" s="13">
        <v>2.4500000000000002</v>
      </c>
      <c r="K9" s="22">
        <v>11261</v>
      </c>
    </row>
    <row r="10" spans="1:11" ht="24.95" customHeight="1" x14ac:dyDescent="0.25">
      <c r="A10" s="5" t="s">
        <v>11</v>
      </c>
      <c r="B10" s="12">
        <v>9108</v>
      </c>
      <c r="C10" s="12">
        <v>8500</v>
      </c>
      <c r="D10" s="12">
        <v>1050</v>
      </c>
      <c r="E10" s="29">
        <v>13779</v>
      </c>
      <c r="F10" s="29">
        <v>15626.53</v>
      </c>
      <c r="G10" s="29">
        <f t="shared" si="0"/>
        <v>29405.53</v>
      </c>
      <c r="H10" s="27">
        <f t="shared" si="1"/>
        <v>3.4594741176470585</v>
      </c>
      <c r="I10" s="27">
        <f t="shared" si="2"/>
        <v>3.2285386473429951</v>
      </c>
      <c r="J10" s="13">
        <v>0.76</v>
      </c>
      <c r="K10" s="22">
        <v>1420</v>
      </c>
    </row>
    <row r="11" spans="1:11" ht="24.95" customHeight="1" x14ac:dyDescent="0.25">
      <c r="A11" s="5" t="s">
        <v>12</v>
      </c>
      <c r="B11" s="12">
        <v>29960</v>
      </c>
      <c r="C11" s="12">
        <v>3700</v>
      </c>
      <c r="D11" s="12">
        <v>1150</v>
      </c>
      <c r="E11" s="29">
        <v>7999.78</v>
      </c>
      <c r="F11" s="29">
        <v>39274.81</v>
      </c>
      <c r="G11" s="29">
        <f t="shared" si="0"/>
        <v>47274.59</v>
      </c>
      <c r="H11" s="27">
        <f t="shared" si="1"/>
        <v>12.776916216216215</v>
      </c>
      <c r="I11" s="27">
        <f t="shared" si="2"/>
        <v>1.5779235647530039</v>
      </c>
      <c r="J11" s="13">
        <v>2</v>
      </c>
      <c r="K11" s="22" t="s">
        <v>42</v>
      </c>
    </row>
    <row r="12" spans="1:11" ht="24.95" customHeight="1" x14ac:dyDescent="0.25">
      <c r="A12" s="5" t="s">
        <v>28</v>
      </c>
      <c r="B12" s="12">
        <v>34385</v>
      </c>
      <c r="C12" s="12">
        <v>58950</v>
      </c>
      <c r="D12" s="12">
        <v>3500</v>
      </c>
      <c r="E12" s="29">
        <v>47376</v>
      </c>
      <c r="F12" s="29">
        <v>50431.81</v>
      </c>
      <c r="G12" s="29">
        <f t="shared" si="0"/>
        <v>97807.81</v>
      </c>
      <c r="H12" s="27">
        <f t="shared" si="1"/>
        <v>1.6591655640373197</v>
      </c>
      <c r="I12" s="27">
        <f t="shared" si="2"/>
        <v>2.8444906209102805</v>
      </c>
      <c r="J12" s="13">
        <v>2.14</v>
      </c>
      <c r="K12" s="22">
        <v>13149</v>
      </c>
    </row>
    <row r="13" spans="1:11" ht="24.95" customHeight="1" x14ac:dyDescent="0.25">
      <c r="A13" s="5" t="s">
        <v>13</v>
      </c>
      <c r="B13" s="12">
        <v>2342</v>
      </c>
      <c r="C13" s="12">
        <v>6800</v>
      </c>
      <c r="D13" s="12">
        <v>2050</v>
      </c>
      <c r="E13" s="29">
        <v>5422</v>
      </c>
      <c r="F13" s="29">
        <v>13456.99</v>
      </c>
      <c r="G13" s="29">
        <f t="shared" si="0"/>
        <v>18878.989999999998</v>
      </c>
      <c r="H13" s="27">
        <f t="shared" si="1"/>
        <v>2.7763220588235291</v>
      </c>
      <c r="I13" s="27">
        <f t="shared" si="2"/>
        <v>8.061054654141758</v>
      </c>
      <c r="J13" s="13">
        <v>0.64</v>
      </c>
      <c r="K13" s="22">
        <v>2237</v>
      </c>
    </row>
    <row r="14" spans="1:11" ht="24.95" customHeight="1" x14ac:dyDescent="0.25">
      <c r="A14" s="5" t="s">
        <v>14</v>
      </c>
      <c r="B14" s="12">
        <v>4815</v>
      </c>
      <c r="C14" s="12">
        <v>2950</v>
      </c>
      <c r="D14" s="12">
        <v>400</v>
      </c>
      <c r="E14" s="29">
        <v>3901</v>
      </c>
      <c r="F14" s="29">
        <v>7657.29</v>
      </c>
      <c r="G14" s="29">
        <f t="shared" si="0"/>
        <v>11558.29</v>
      </c>
      <c r="H14" s="27">
        <f t="shared" si="1"/>
        <v>3.9180644067796613</v>
      </c>
      <c r="I14" s="27">
        <f t="shared" si="2"/>
        <v>2.4004755970924196</v>
      </c>
      <c r="J14" s="13">
        <v>0.36</v>
      </c>
      <c r="K14" s="22">
        <v>204</v>
      </c>
    </row>
    <row r="15" spans="1:11" ht="24.95" customHeight="1" x14ac:dyDescent="0.25">
      <c r="A15" s="5" t="s">
        <v>15</v>
      </c>
      <c r="B15" s="12">
        <v>12814</v>
      </c>
      <c r="C15" s="12">
        <v>16400</v>
      </c>
      <c r="D15" s="12">
        <v>700</v>
      </c>
      <c r="E15" s="29">
        <v>12496</v>
      </c>
      <c r="F15" s="29">
        <v>17390.98</v>
      </c>
      <c r="G15" s="29">
        <f t="shared" si="0"/>
        <v>29886.98</v>
      </c>
      <c r="H15" s="27">
        <f t="shared" si="1"/>
        <v>1.8223768292682927</v>
      </c>
      <c r="I15" s="27">
        <f t="shared" si="2"/>
        <v>2.332369283596067</v>
      </c>
      <c r="J15" s="13">
        <v>0.82</v>
      </c>
      <c r="K15" s="22">
        <v>1398</v>
      </c>
    </row>
    <row r="16" spans="1:11" ht="24.95" customHeight="1" x14ac:dyDescent="0.25">
      <c r="A16" s="5" t="s">
        <v>16</v>
      </c>
      <c r="B16" s="12">
        <v>24386</v>
      </c>
      <c r="C16" s="12">
        <v>14750</v>
      </c>
      <c r="D16" s="12">
        <v>1700</v>
      </c>
      <c r="E16" s="29">
        <v>21768</v>
      </c>
      <c r="F16" s="29">
        <v>27068.87</v>
      </c>
      <c r="G16" s="29">
        <f t="shared" si="0"/>
        <v>48836.869999999995</v>
      </c>
      <c r="H16" s="27">
        <f t="shared" si="1"/>
        <v>3.3109742372881352</v>
      </c>
      <c r="I16" s="27">
        <f t="shared" si="2"/>
        <v>2.0026601328631179</v>
      </c>
      <c r="J16" s="13">
        <v>1.33</v>
      </c>
      <c r="K16" s="22">
        <v>2620</v>
      </c>
    </row>
    <row r="17" spans="1:11" ht="24.95" customHeight="1" x14ac:dyDescent="0.25">
      <c r="A17" s="5" t="s">
        <v>17</v>
      </c>
      <c r="B17" s="12">
        <v>12226</v>
      </c>
      <c r="C17" s="12">
        <v>4450</v>
      </c>
      <c r="D17" s="12">
        <v>700</v>
      </c>
      <c r="E17" s="29">
        <v>3280</v>
      </c>
      <c r="F17" s="29">
        <v>11637.85</v>
      </c>
      <c r="G17" s="29">
        <f t="shared" si="0"/>
        <v>14917.85</v>
      </c>
      <c r="H17" s="27">
        <f t="shared" si="1"/>
        <v>3.3523258426966294</v>
      </c>
      <c r="I17" s="27">
        <f t="shared" si="2"/>
        <v>1.2201742188778015</v>
      </c>
      <c r="J17" s="13">
        <v>0.56999999999999995</v>
      </c>
      <c r="K17" s="22">
        <v>306</v>
      </c>
    </row>
    <row r="18" spans="1:11" ht="24.95" customHeight="1" x14ac:dyDescent="0.25">
      <c r="A18" s="5" t="s">
        <v>18</v>
      </c>
      <c r="B18" s="12">
        <v>8894</v>
      </c>
      <c r="C18" s="12">
        <v>5050</v>
      </c>
      <c r="D18" s="12">
        <v>750</v>
      </c>
      <c r="E18" s="29">
        <v>2162</v>
      </c>
      <c r="F18" s="29">
        <v>10821.1</v>
      </c>
      <c r="G18" s="29">
        <f t="shared" si="0"/>
        <v>12983.1</v>
      </c>
      <c r="H18" s="27">
        <f t="shared" si="1"/>
        <v>2.5709108910891092</v>
      </c>
      <c r="I18" s="27">
        <f t="shared" si="2"/>
        <v>1.4597593883516977</v>
      </c>
      <c r="J18" s="13">
        <v>0.52</v>
      </c>
      <c r="K18" s="22">
        <v>857</v>
      </c>
    </row>
    <row r="19" spans="1:11" ht="24.95" customHeight="1" x14ac:dyDescent="0.25">
      <c r="A19" s="5" t="s">
        <v>19</v>
      </c>
      <c r="B19" s="12">
        <v>14361</v>
      </c>
      <c r="C19" s="12">
        <v>9500</v>
      </c>
      <c r="D19" s="12">
        <v>950</v>
      </c>
      <c r="E19" s="29">
        <v>6422</v>
      </c>
      <c r="F19" s="29">
        <v>16173.52</v>
      </c>
      <c r="G19" s="29">
        <f t="shared" si="0"/>
        <v>22595.52</v>
      </c>
      <c r="H19" s="27">
        <f t="shared" si="1"/>
        <v>2.3784757894736841</v>
      </c>
      <c r="I19" s="27">
        <f t="shared" si="2"/>
        <v>1.5733946104031753</v>
      </c>
      <c r="J19" s="13">
        <v>0.76</v>
      </c>
      <c r="K19" s="22">
        <v>616</v>
      </c>
    </row>
    <row r="20" spans="1:11" ht="24.95" customHeight="1" x14ac:dyDescent="0.25">
      <c r="A20" s="5" t="s">
        <v>21</v>
      </c>
      <c r="B20" s="12">
        <v>2147</v>
      </c>
      <c r="C20" s="12">
        <v>1450</v>
      </c>
      <c r="D20" s="12">
        <v>150</v>
      </c>
      <c r="E20" s="29">
        <v>2737</v>
      </c>
      <c r="F20" s="29">
        <v>6541.11</v>
      </c>
      <c r="G20" s="29">
        <f t="shared" si="0"/>
        <v>9278.11</v>
      </c>
      <c r="H20" s="27">
        <f t="shared" si="1"/>
        <v>6.3986965517241385</v>
      </c>
      <c r="I20" s="27">
        <f t="shared" si="2"/>
        <v>4.3214299021891014</v>
      </c>
      <c r="J20" s="13">
        <v>0.31</v>
      </c>
      <c r="K20" s="22">
        <v>69</v>
      </c>
    </row>
    <row r="21" spans="1:11" ht="24.95" customHeight="1" x14ac:dyDescent="0.25">
      <c r="A21" s="5" t="s">
        <v>20</v>
      </c>
      <c r="B21" s="12">
        <v>18455</v>
      </c>
      <c r="C21" s="12">
        <v>23150</v>
      </c>
      <c r="D21" s="12">
        <v>3700</v>
      </c>
      <c r="E21" s="29">
        <v>16534</v>
      </c>
      <c r="F21" s="29">
        <v>43504.24</v>
      </c>
      <c r="G21" s="29">
        <f t="shared" si="0"/>
        <v>60038.239999999998</v>
      </c>
      <c r="H21" s="27">
        <f t="shared" si="1"/>
        <v>2.5934444924406046</v>
      </c>
      <c r="I21" s="27">
        <f t="shared" si="2"/>
        <v>3.253223516662151</v>
      </c>
      <c r="J21" s="13">
        <v>2.08</v>
      </c>
      <c r="K21" s="22">
        <v>7284</v>
      </c>
    </row>
    <row r="22" spans="1:11" ht="24.95" customHeight="1" x14ac:dyDescent="0.25">
      <c r="A22" s="5" t="s">
        <v>22</v>
      </c>
      <c r="B22" s="12">
        <v>3340</v>
      </c>
      <c r="C22" s="12">
        <v>2400</v>
      </c>
      <c r="D22" s="12">
        <v>450</v>
      </c>
      <c r="E22" s="29">
        <v>4084</v>
      </c>
      <c r="F22" s="29">
        <v>4909.3500000000004</v>
      </c>
      <c r="G22" s="29">
        <f t="shared" si="0"/>
        <v>8993.35</v>
      </c>
      <c r="H22" s="27">
        <f t="shared" si="1"/>
        <v>3.7472291666666666</v>
      </c>
      <c r="I22" s="27">
        <f t="shared" si="2"/>
        <v>2.6926197604790421</v>
      </c>
      <c r="J22" s="13">
        <v>0.25</v>
      </c>
      <c r="K22" s="22">
        <v>427</v>
      </c>
    </row>
    <row r="23" spans="1:11" ht="24.95" customHeight="1" x14ac:dyDescent="0.25">
      <c r="A23" s="7" t="s">
        <v>23</v>
      </c>
      <c r="B23" s="14">
        <v>39429</v>
      </c>
      <c r="C23" s="14">
        <v>43600</v>
      </c>
      <c r="D23" s="14">
        <v>4550</v>
      </c>
      <c r="E23" s="30">
        <v>25694</v>
      </c>
      <c r="F23" s="30">
        <v>44491.26</v>
      </c>
      <c r="G23" s="29">
        <f t="shared" si="0"/>
        <v>70185.260000000009</v>
      </c>
      <c r="H23" s="27">
        <f t="shared" si="1"/>
        <v>1.609753669724771</v>
      </c>
      <c r="I23" s="27">
        <f t="shared" si="2"/>
        <v>1.7800415937507927</v>
      </c>
      <c r="J23" s="15">
        <v>2.15</v>
      </c>
      <c r="K23" s="23">
        <v>11714</v>
      </c>
    </row>
    <row r="24" spans="1:11" ht="24.95" customHeight="1" x14ac:dyDescent="0.25">
      <c r="A24" s="7" t="s">
        <v>24</v>
      </c>
      <c r="B24" s="14">
        <v>3108</v>
      </c>
      <c r="C24" s="14">
        <v>1850</v>
      </c>
      <c r="D24" s="14">
        <v>350</v>
      </c>
      <c r="E24" s="30">
        <v>2326</v>
      </c>
      <c r="F24" s="30">
        <v>5307.41</v>
      </c>
      <c r="G24" s="29">
        <f t="shared" si="0"/>
        <v>7633.41</v>
      </c>
      <c r="H24" s="27">
        <f t="shared" si="1"/>
        <v>4.1261675675675678</v>
      </c>
      <c r="I24" s="27">
        <f t="shared" si="2"/>
        <v>2.4560521235521233</v>
      </c>
      <c r="J24" s="15">
        <v>0.27</v>
      </c>
      <c r="K24" s="23">
        <v>267</v>
      </c>
    </row>
    <row r="25" spans="1:11" ht="24.95" customHeight="1" thickBot="1" x14ac:dyDescent="0.3">
      <c r="A25" s="6" t="s">
        <v>41</v>
      </c>
      <c r="B25" s="16">
        <v>29767</v>
      </c>
      <c r="C25" s="16" t="s">
        <v>42</v>
      </c>
      <c r="D25" s="16" t="s">
        <v>42</v>
      </c>
      <c r="E25" s="16" t="s">
        <v>42</v>
      </c>
      <c r="F25" s="16" t="s">
        <v>42</v>
      </c>
      <c r="G25" s="16" t="s">
        <v>42</v>
      </c>
      <c r="H25" s="25" t="s">
        <v>42</v>
      </c>
      <c r="I25" s="25" t="s">
        <v>42</v>
      </c>
      <c r="J25" s="17" t="s">
        <v>42</v>
      </c>
      <c r="K25" s="24" t="s">
        <v>42</v>
      </c>
    </row>
    <row r="26" spans="1:11" ht="24.95" customHeight="1" x14ac:dyDescent="0.25">
      <c r="A26" s="9" t="s">
        <v>40</v>
      </c>
      <c r="B26" s="19">
        <f>SUM(B1:B25)</f>
        <v>531640</v>
      </c>
      <c r="C26" s="19">
        <f>SUM(C2:C24)</f>
        <v>614100</v>
      </c>
      <c r="D26" s="19">
        <f>SUM(D2:D24)</f>
        <v>59500</v>
      </c>
      <c r="E26" s="19">
        <f>SUM(E2:E24)</f>
        <v>518954.78</v>
      </c>
      <c r="F26" s="19">
        <f>SUM(F2:F25)</f>
        <v>878213.92000000016</v>
      </c>
      <c r="G26" s="19">
        <f>SUM(G2:G25)</f>
        <v>1397168.7000000002</v>
      </c>
      <c r="H26" s="19"/>
      <c r="I26" s="19"/>
      <c r="J26" s="20">
        <f>SUM(J2:J25)</f>
        <v>39.20000000000001</v>
      </c>
      <c r="K26" s="19">
        <f>SUM(K1:K25)</f>
        <v>127286</v>
      </c>
    </row>
    <row r="27" spans="1:11" x14ac:dyDescent="0.25">
      <c r="A27" s="18" t="s">
        <v>43</v>
      </c>
      <c r="B27" t="s">
        <v>52</v>
      </c>
    </row>
    <row r="28" spans="1:11" x14ac:dyDescent="0.25">
      <c r="A28" s="18" t="s">
        <v>34</v>
      </c>
      <c r="B28" t="s">
        <v>35</v>
      </c>
    </row>
    <row r="29" spans="1:11" x14ac:dyDescent="0.25">
      <c r="A29" s="18" t="s">
        <v>36</v>
      </c>
      <c r="B29" s="31" t="s">
        <v>50</v>
      </c>
    </row>
    <row r="30" spans="1:11" x14ac:dyDescent="0.25">
      <c r="A30" s="18"/>
      <c r="B30" t="s">
        <v>51</v>
      </c>
    </row>
    <row r="31" spans="1:11" x14ac:dyDescent="0.25">
      <c r="A31"/>
      <c r="B31" t="s">
        <v>38</v>
      </c>
    </row>
    <row r="32" spans="1:11" x14ac:dyDescent="0.25">
      <c r="A32"/>
      <c r="B32" t="s">
        <v>39</v>
      </c>
    </row>
  </sheetData>
  <pageMargins left="0.70866141732283472" right="0.70866141732283472" top="0" bottom="0.19685039370078741" header="0" footer="0.31496062992125984"/>
  <pageSetup paperSize="9" scale="69" orientation="landscape" r:id="rId1"/>
  <headerFooter>
    <oddFooter>&amp;Ct&amp;D&amp;T&amp;F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2014...15</vt:lpstr>
      <vt:lpstr>2015...16</vt:lpstr>
      <vt:lpstr>2016...17</vt:lpstr>
      <vt:lpstr>'2014...15'!Print_Area</vt:lpstr>
      <vt:lpstr>'2015...16'!Print_Area</vt:lpstr>
      <vt:lpstr>'2016...17'!Print_Area</vt:lpstr>
    </vt:vector>
  </TitlesOfParts>
  <Company>Calderdale MBC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lm02</dc:creator>
  <cp:lastModifiedBy>ra54</cp:lastModifiedBy>
  <cp:lastPrinted>2017-08-21T12:27:21Z</cp:lastPrinted>
  <dcterms:created xsi:type="dcterms:W3CDTF">2017-06-28T15:29:32Z</dcterms:created>
  <dcterms:modified xsi:type="dcterms:W3CDTF">2017-08-22T10:07:01Z</dcterms:modified>
</cp:coreProperties>
</file>