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75" windowWidth="15570" windowHeight="11760"/>
  </bookViews>
  <sheets>
    <sheet name="Return" sheetId="8" r:id="rId1"/>
  </sheets>
  <definedNames>
    <definedName name="data1">#REF!</definedName>
    <definedName name="_xlnm.Print_Area" localSheetId="0">Return!$A$2:$B$156</definedName>
    <definedName name="_xlnm.Print_Titles" localSheetId="0">Return!$1:$1</definedName>
  </definedNames>
  <calcPr calcId="145621"/>
</workbook>
</file>

<file path=xl/calcChain.xml><?xml version="1.0" encoding="utf-8"?>
<calcChain xmlns="http://schemas.openxmlformats.org/spreadsheetml/2006/main">
  <c r="B85" i="8" l="1"/>
  <c r="B92" i="8"/>
  <c r="B89" i="8"/>
  <c r="B140" i="8"/>
  <c r="B124" i="8"/>
  <c r="B111" i="8"/>
  <c r="B155" i="8"/>
  <c r="B121" i="8"/>
  <c r="B130" i="8"/>
  <c r="B151" i="8"/>
  <c r="B136" i="8"/>
  <c r="B143" i="8"/>
  <c r="B134" i="8"/>
  <c r="B147" i="8"/>
  <c r="B78" i="8"/>
  <c r="B32" i="8"/>
  <c r="B75" i="8"/>
  <c r="B22" i="8"/>
  <c r="B29" i="8"/>
  <c r="B9" i="8"/>
  <c r="B34" i="8"/>
  <c r="B72" i="8" s="1"/>
  <c r="B100" i="8"/>
  <c r="B108" i="8"/>
  <c r="B116" i="8"/>
  <c r="B137" i="8" l="1"/>
  <c r="B157" i="8" s="1"/>
</calcChain>
</file>

<file path=xl/sharedStrings.xml><?xml version="1.0" encoding="utf-8"?>
<sst xmlns="http://schemas.openxmlformats.org/spreadsheetml/2006/main" count="157" uniqueCount="128">
  <si>
    <t>@first parts solutions - Brunel Ford</t>
  </si>
  <si>
    <t>Andrew Page Ltd</t>
  </si>
  <si>
    <t>Bristol Street Motors Renault Bradford</t>
  </si>
  <si>
    <t>Humberside Tail Lifts Ltd</t>
  </si>
  <si>
    <t>Decidebloom T/A Stoneacre (Ford)</t>
  </si>
  <si>
    <t>National Fleet</t>
  </si>
  <si>
    <t>Stoneywood Motors Ltd</t>
  </si>
  <si>
    <t>GB Total Solutions Ltd</t>
  </si>
  <si>
    <t>Dawson Rentals Sweepers</t>
  </si>
  <si>
    <t>Arrow Commercial Centre Ltd</t>
  </si>
  <si>
    <t>Unitech Machinery Ltd</t>
  </si>
  <si>
    <t>Frank Langfield Ltd</t>
  </si>
  <si>
    <t>Millers Oils Limited</t>
  </si>
  <si>
    <t>Northern Commercials (Mirfield) Ltd</t>
  </si>
  <si>
    <t>A and S Tail Lift Services</t>
  </si>
  <si>
    <t>Paints &amp; Lacquers Co</t>
  </si>
  <si>
    <t>YPO Direct Debit</t>
  </si>
  <si>
    <t>Collett &amp; Sons Limited</t>
  </si>
  <si>
    <t>Automotive Leasing Ltd</t>
  </si>
  <si>
    <t>Northgate Vehicle Hire Ltd</t>
  </si>
  <si>
    <t>Arnold Clark Finance Ltd</t>
  </si>
  <si>
    <t>Enterprise Rent A Car</t>
  </si>
  <si>
    <t>Colin Rodgers Garage Equip Serv</t>
  </si>
  <si>
    <t>BOC Ltd</t>
  </si>
  <si>
    <t>Halifax Bearings</t>
  </si>
  <si>
    <t>Northern Filter Supplies</t>
  </si>
  <si>
    <t>Specialist Glazing Services</t>
  </si>
  <si>
    <t>Volkswagen Group Leasing</t>
  </si>
  <si>
    <t>Arco Ltd</t>
  </si>
  <si>
    <t>Northside Truck &amp; Van Ltd</t>
  </si>
  <si>
    <t>Pennine Signs</t>
  </si>
  <si>
    <t>E Feather Ltd</t>
  </si>
  <si>
    <t>Volkswagen Van Centre (West Yorks) Ltd</t>
  </si>
  <si>
    <t>Auto Cool Services UK Limited</t>
  </si>
  <si>
    <t>Timeplan Fuel Solutions Ltd</t>
  </si>
  <si>
    <t>Abram Pulman &amp; Sons Ltd</t>
  </si>
  <si>
    <t>Trimcraft</t>
  </si>
  <si>
    <t>Leeds Commercial Ltd T/A LC Vehicle Hire</t>
  </si>
  <si>
    <t>UK Calibration (Services) Ltd</t>
  </si>
  <si>
    <t>HS Atec Ltd</t>
  </si>
  <si>
    <t>Jess Wright Graphics Ltd</t>
  </si>
  <si>
    <t>Lindstrom Ltd</t>
  </si>
  <si>
    <t>Stedall (Vehicle Fittings) Limited</t>
  </si>
  <si>
    <t>Perrys PDC</t>
  </si>
  <si>
    <t>Johnston Publishing (News Direct)</t>
  </si>
  <si>
    <t>Row Labels</t>
  </si>
  <si>
    <t>Grand Total</t>
  </si>
  <si>
    <t>Sum of Amount</t>
  </si>
  <si>
    <t>Parts - Routine Maintenance</t>
  </si>
  <si>
    <t>Parts - Accident Damage</t>
  </si>
  <si>
    <t>Parts - Tyres</t>
  </si>
  <si>
    <t>Parts - Paint etc</t>
  </si>
  <si>
    <t>Vehicle Recovery</t>
  </si>
  <si>
    <t>Vehicle on short term hire</t>
  </si>
  <si>
    <t>Parts - Accident Damage Total</t>
  </si>
  <si>
    <t>Parts - Paint etc Total</t>
  </si>
  <si>
    <t>Parts - Routine Maintenance Total</t>
  </si>
  <si>
    <t>Parts - Tyres Total</t>
  </si>
  <si>
    <t>Vehicle Recovery Total</t>
  </si>
  <si>
    <t>Vehicle on short term hire Total</t>
  </si>
  <si>
    <t>Contract Lease Payments - Specialist Vehicles</t>
  </si>
  <si>
    <t>Contract Lease Payments</t>
  </si>
  <si>
    <t>Contract Lease Payments Total</t>
  </si>
  <si>
    <t>Contract Lease Payments - Specialist Vehicles Total</t>
  </si>
  <si>
    <t>Equipment,Tools &amp; Materials</t>
  </si>
  <si>
    <t>Maintenance Of Equipment Equipment</t>
  </si>
  <si>
    <t>Maintenance Of Equipment</t>
  </si>
  <si>
    <t>Maintenance Of Equipment Equipment Total</t>
  </si>
  <si>
    <t>Equipment,Tools &amp; Materials Total</t>
  </si>
  <si>
    <t>Maintenance Of Equipment Total</t>
  </si>
  <si>
    <t>Clothing &amp; Uniforms</t>
  </si>
  <si>
    <t>Clothing &amp; Uniforms Total</t>
  </si>
  <si>
    <t>Purchase of Fuels</t>
  </si>
  <si>
    <t>Hire Suspense Account</t>
  </si>
  <si>
    <t>Job Advertising Expenses</t>
  </si>
  <si>
    <t>Equipment Tools &amp; Materials</t>
  </si>
  <si>
    <t>Laundry Catering/Clothing &amp; Uniforms</t>
  </si>
  <si>
    <t>Medical Expenses</t>
  </si>
  <si>
    <t>Licences Vehicle Excise</t>
  </si>
  <si>
    <t>Laundry Catering/Clothing &amp; Uniforms Total</t>
  </si>
  <si>
    <t>Licences Vehicle Excise Total</t>
  </si>
  <si>
    <t>Equipment Tools &amp; Materials Total</t>
  </si>
  <si>
    <t>Medical Expenses Total</t>
  </si>
  <si>
    <t>Hire Suspense Account Total</t>
  </si>
  <si>
    <t>Job Advertising Expenses Total</t>
  </si>
  <si>
    <t>Parts - Consumables</t>
  </si>
  <si>
    <t>Parts - Consumables Total</t>
  </si>
  <si>
    <t>Kirklees Countil</t>
  </si>
  <si>
    <t>Johnsons Apparelmaster</t>
  </si>
  <si>
    <t>Cisilion Ltd</t>
  </si>
  <si>
    <t>Snap on diagnostics</t>
  </si>
  <si>
    <t xml:space="preserve"> Andrew Page Ltd </t>
  </si>
  <si>
    <t>Auto Extract Systems Ltd</t>
  </si>
  <si>
    <t xml:space="preserve">Haven Building &amp; Maintenance Ltd </t>
  </si>
  <si>
    <t xml:space="preserve">Pennine Pneumatic Services Ltd  </t>
  </si>
  <si>
    <t>Safety Kleen UK Ltd</t>
  </si>
  <si>
    <t>Alliance Automotive UK Ltd</t>
  </si>
  <si>
    <t>Auto Electrical Services</t>
  </si>
  <si>
    <t>Balmers GM Ltd</t>
  </si>
  <si>
    <t>Elsa Upholstery</t>
  </si>
  <si>
    <t>Huddersfield Radiators</t>
  </si>
  <si>
    <t>Mobile Installation Solutions</t>
  </si>
  <si>
    <t>Northwest Tippers</t>
  </si>
  <si>
    <t>Parts Plus</t>
  </si>
  <si>
    <t>RSK Fastenings Ltd</t>
  </si>
  <si>
    <t>S &amp; W Services (Yorkshire) Ltd</t>
  </si>
  <si>
    <t>Yorkshire Exhaust Specialists</t>
  </si>
  <si>
    <t xml:space="preserve">Northside Truck &amp; Van Ltd </t>
  </si>
  <si>
    <t>Parts - Outsourced Jobs</t>
  </si>
  <si>
    <t>Parts - Outsourced Jobs Total</t>
  </si>
  <si>
    <t>Parts - Work Done For External Agencies</t>
  </si>
  <si>
    <t>Parts - Work Done For External Agencies Total</t>
  </si>
  <si>
    <t>Orion safety Belts Ltd</t>
  </si>
  <si>
    <t>Equipment Tools &amp; Materials - General</t>
  </si>
  <si>
    <t>Equipment Tools &amp; Materials - General Total</t>
  </si>
  <si>
    <t xml:space="preserve">BOC Ltd   </t>
  </si>
  <si>
    <t xml:space="preserve">Connected IT Business Services </t>
  </si>
  <si>
    <t>Furniture &amp; Fittings Equipment Furniture &amp; Materials</t>
  </si>
  <si>
    <t>Furniture &amp; Fittings Equipment Furniture &amp; Materials Total</t>
  </si>
  <si>
    <t xml:space="preserve"> Andrew Greenwood Electrical Serv</t>
  </si>
  <si>
    <t xml:space="preserve"> Haven Building &amp; Maintenance Ltd</t>
  </si>
  <si>
    <t xml:space="preserve"> Insight Direct (Uk) Ltd  </t>
  </si>
  <si>
    <t xml:space="preserve">Northern Commercials (Mirfield) Ltd  </t>
  </si>
  <si>
    <t xml:space="preserve">GB Total Solutions Ltd  </t>
  </si>
  <si>
    <t xml:space="preserve"> GDB Manufacturing  </t>
  </si>
  <si>
    <t>Purchase of Fuels Total</t>
  </si>
  <si>
    <t>Carlton Fuels -Derv</t>
  </si>
  <si>
    <t>Carlton Fuels -Gas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</si>
</sst>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0" fillId="0" borderId="0" xfId="0" applyFill="1"/>
    <xf numFmtId="0" fontId="16" fillId="0" borderId="0" xfId="0" applyFont="1" applyFill="1"/>
    <xf numFmtId="164" fontId="0" fillId="0" borderId="0" xfId="0" applyNumberFormat="1"/>
    <xf numFmtId="0" fontId="0" fillId="0" borderId="10" xfId="0" applyFill="1" applyBorder="1" applyAlignment="1">
      <alignment horizontal="left" indent="1"/>
    </xf>
    <xf numFmtId="164" fontId="0" fillId="0" borderId="10" xfId="0" applyNumberFormat="1" applyFill="1" applyBorder="1"/>
    <xf numFmtId="0" fontId="16" fillId="33" borderId="10" xfId="0" applyFont="1" applyFill="1" applyBorder="1" applyAlignment="1">
      <alignment horizontal="left"/>
    </xf>
    <xf numFmtId="164" fontId="16" fillId="33" borderId="10" xfId="0" applyNumberFormat="1" applyFont="1" applyFill="1" applyBorder="1"/>
    <xf numFmtId="164" fontId="0" fillId="0" borderId="10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Border="1"/>
    <xf numFmtId="164" fontId="0" fillId="0" borderId="10" xfId="0" applyNumberFormat="1" applyBorder="1"/>
    <xf numFmtId="164" fontId="0" fillId="33" borderId="10" xfId="0" applyNumberFormat="1" applyFont="1" applyFill="1" applyBorder="1"/>
    <xf numFmtId="0" fontId="16" fillId="33" borderId="0" xfId="0" applyFont="1" applyFill="1"/>
    <xf numFmtId="164" fontId="0" fillId="33" borderId="10" xfId="0" applyNumberFormat="1" applyFill="1" applyBorder="1"/>
    <xf numFmtId="0" fontId="16" fillId="33" borderId="10" xfId="0" applyFont="1" applyFill="1" applyBorder="1" applyAlignment="1">
      <alignment horizontal="righ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57"/>
  <sheetViews>
    <sheetView tabSelected="1" workbookViewId="0"/>
  </sheetViews>
  <sheetFormatPr defaultRowHeight="15" x14ac:dyDescent="0.25"/>
  <cols>
    <col min="1" max="1" width="54.140625" customWidth="1"/>
    <col min="2" max="2" width="19" style="4" customWidth="1"/>
  </cols>
  <sheetData>
    <row r="1" spans="1:2" s="1" customFormat="1" x14ac:dyDescent="0.25">
      <c r="A1" s="16" t="s">
        <v>45</v>
      </c>
      <c r="B1" s="8" t="s">
        <v>47</v>
      </c>
    </row>
    <row r="2" spans="1:2" s="1" customFormat="1" x14ac:dyDescent="0.25">
      <c r="A2" s="7" t="s">
        <v>49</v>
      </c>
      <c r="B2" s="8"/>
    </row>
    <row r="3" spans="1:2" x14ac:dyDescent="0.25">
      <c r="A3" s="5" t="s">
        <v>2</v>
      </c>
      <c r="B3" s="6">
        <v>429.52</v>
      </c>
    </row>
    <row r="4" spans="1:2" x14ac:dyDescent="0.25">
      <c r="A4" s="5" t="s">
        <v>36</v>
      </c>
      <c r="B4" s="6">
        <v>672.32</v>
      </c>
    </row>
    <row r="5" spans="1:2" x14ac:dyDescent="0.25">
      <c r="A5" s="5" t="s">
        <v>107</v>
      </c>
      <c r="B5" s="6">
        <v>29.96</v>
      </c>
    </row>
    <row r="6" spans="1:2" x14ac:dyDescent="0.25">
      <c r="A6" s="5" t="s">
        <v>43</v>
      </c>
      <c r="B6" s="6">
        <v>3120.6</v>
      </c>
    </row>
    <row r="7" spans="1:2" x14ac:dyDescent="0.25">
      <c r="A7" s="5" t="s">
        <v>0</v>
      </c>
      <c r="B7" s="6">
        <v>1577.27</v>
      </c>
    </row>
    <row r="8" spans="1:2" x14ac:dyDescent="0.25">
      <c r="A8" s="5" t="s">
        <v>1</v>
      </c>
      <c r="B8" s="6">
        <v>7.41</v>
      </c>
    </row>
    <row r="9" spans="1:2" s="1" customFormat="1" x14ac:dyDescent="0.25">
      <c r="A9" s="7" t="s">
        <v>54</v>
      </c>
      <c r="B9" s="8">
        <f>SUM(B3:B8)</f>
        <v>5837.08</v>
      </c>
    </row>
    <row r="10" spans="1:2" s="1" customFormat="1" x14ac:dyDescent="0.25">
      <c r="A10" s="7" t="s">
        <v>110</v>
      </c>
      <c r="B10" s="8"/>
    </row>
    <row r="11" spans="1:2" x14ac:dyDescent="0.25">
      <c r="A11" s="5" t="s">
        <v>1</v>
      </c>
      <c r="B11" s="6">
        <v>1038.8</v>
      </c>
    </row>
    <row r="12" spans="1:2" x14ac:dyDescent="0.25">
      <c r="A12" s="5" t="s">
        <v>0</v>
      </c>
      <c r="B12" s="6">
        <v>1631.75</v>
      </c>
    </row>
    <row r="13" spans="1:2" x14ac:dyDescent="0.25">
      <c r="A13" s="5" t="s">
        <v>13</v>
      </c>
      <c r="B13" s="6">
        <v>1174.8399999999999</v>
      </c>
    </row>
    <row r="14" spans="1:2" x14ac:dyDescent="0.25">
      <c r="A14" s="5" t="s">
        <v>4</v>
      </c>
      <c r="B14" s="6">
        <v>31.61</v>
      </c>
    </row>
    <row r="15" spans="1:2" x14ac:dyDescent="0.25">
      <c r="A15" s="5" t="s">
        <v>27</v>
      </c>
      <c r="B15" s="6">
        <v>6.93</v>
      </c>
    </row>
    <row r="16" spans="1:2" x14ac:dyDescent="0.25">
      <c r="A16" s="5" t="s">
        <v>26</v>
      </c>
      <c r="B16" s="6">
        <v>397.81</v>
      </c>
    </row>
    <row r="17" spans="1:2" x14ac:dyDescent="0.25">
      <c r="A17" s="5" t="s">
        <v>106</v>
      </c>
      <c r="B17" s="6">
        <v>242.68</v>
      </c>
    </row>
    <row r="18" spans="1:2" x14ac:dyDescent="0.25">
      <c r="A18" s="5" t="s">
        <v>3</v>
      </c>
      <c r="B18" s="6">
        <v>50.87</v>
      </c>
    </row>
    <row r="19" spans="1:2" x14ac:dyDescent="0.25">
      <c r="A19" s="5" t="s">
        <v>43</v>
      </c>
      <c r="B19" s="6">
        <v>354.97</v>
      </c>
    </row>
    <row r="20" spans="1:2" x14ac:dyDescent="0.25">
      <c r="A20" s="5" t="s">
        <v>112</v>
      </c>
      <c r="B20" s="6">
        <v>43.5</v>
      </c>
    </row>
    <row r="21" spans="1:2" x14ac:dyDescent="0.25">
      <c r="A21" s="5" t="s">
        <v>14</v>
      </c>
      <c r="B21" s="6">
        <v>45</v>
      </c>
    </row>
    <row r="22" spans="1:2" s="1" customFormat="1" x14ac:dyDescent="0.25">
      <c r="A22" s="7" t="s">
        <v>111</v>
      </c>
      <c r="B22" s="8">
        <f>SUM(B11:B21)</f>
        <v>5018.7600000000011</v>
      </c>
    </row>
    <row r="23" spans="1:2" s="1" customFormat="1" x14ac:dyDescent="0.25">
      <c r="A23" s="7" t="s">
        <v>108</v>
      </c>
      <c r="B23" s="8"/>
    </row>
    <row r="24" spans="1:2" x14ac:dyDescent="0.25">
      <c r="A24" s="5" t="s">
        <v>6</v>
      </c>
      <c r="B24" s="6">
        <v>7773.24</v>
      </c>
    </row>
    <row r="25" spans="1:2" x14ac:dyDescent="0.25">
      <c r="A25" s="5" t="s">
        <v>13</v>
      </c>
      <c r="B25" s="6">
        <v>2829.85</v>
      </c>
    </row>
    <row r="26" spans="1:2" x14ac:dyDescent="0.25">
      <c r="A26" s="5" t="s">
        <v>33</v>
      </c>
      <c r="B26" s="6">
        <v>95</v>
      </c>
    </row>
    <row r="27" spans="1:2" x14ac:dyDescent="0.25">
      <c r="A27" s="5" t="s">
        <v>14</v>
      </c>
      <c r="B27" s="6">
        <v>270</v>
      </c>
    </row>
    <row r="28" spans="1:2" x14ac:dyDescent="0.25">
      <c r="A28" s="5" t="s">
        <v>17</v>
      </c>
      <c r="B28" s="6">
        <v>488</v>
      </c>
    </row>
    <row r="29" spans="1:2" s="1" customFormat="1" x14ac:dyDescent="0.25">
      <c r="A29" s="7" t="s">
        <v>109</v>
      </c>
      <c r="B29" s="8">
        <f>SUM(B24:B28)</f>
        <v>11456.09</v>
      </c>
    </row>
    <row r="30" spans="1:2" s="1" customFormat="1" ht="14.25" customHeight="1" x14ac:dyDescent="0.25">
      <c r="A30" s="7" t="s">
        <v>51</v>
      </c>
      <c r="B30" s="8"/>
    </row>
    <row r="31" spans="1:2" ht="14.25" customHeight="1" x14ac:dyDescent="0.25">
      <c r="A31" s="5" t="s">
        <v>15</v>
      </c>
      <c r="B31" s="6">
        <v>1521.51</v>
      </c>
    </row>
    <row r="32" spans="1:2" s="1" customFormat="1" ht="14.25" customHeight="1" x14ac:dyDescent="0.25">
      <c r="A32" s="7" t="s">
        <v>55</v>
      </c>
      <c r="B32" s="8">
        <f>SUM(B31)</f>
        <v>1521.51</v>
      </c>
    </row>
    <row r="33" spans="1:2" s="1" customFormat="1" x14ac:dyDescent="0.25">
      <c r="A33" s="7" t="s">
        <v>48</v>
      </c>
      <c r="B33" s="8"/>
    </row>
    <row r="34" spans="1:2" x14ac:dyDescent="0.25">
      <c r="A34" s="5" t="s">
        <v>0</v>
      </c>
      <c r="B34" s="6">
        <f>7743.8-553.5</f>
        <v>7190.3</v>
      </c>
    </row>
    <row r="35" spans="1:2" x14ac:dyDescent="0.25">
      <c r="A35" s="5" t="s">
        <v>13</v>
      </c>
      <c r="B35" s="6">
        <v>13780.64</v>
      </c>
    </row>
    <row r="36" spans="1:2" x14ac:dyDescent="0.25">
      <c r="A36" s="5" t="s">
        <v>1</v>
      </c>
      <c r="B36" s="6">
        <v>11963.38</v>
      </c>
    </row>
    <row r="37" spans="1:2" x14ac:dyDescent="0.25">
      <c r="A37" s="5" t="s">
        <v>29</v>
      </c>
      <c r="B37" s="6">
        <v>1386.39</v>
      </c>
    </row>
    <row r="38" spans="1:2" x14ac:dyDescent="0.25">
      <c r="A38" s="5" t="s">
        <v>33</v>
      </c>
      <c r="B38" s="6">
        <v>1110.48</v>
      </c>
    </row>
    <row r="39" spans="1:2" x14ac:dyDescent="0.25">
      <c r="A39" s="5" t="s">
        <v>12</v>
      </c>
      <c r="B39" s="6">
        <v>2593.31</v>
      </c>
    </row>
    <row r="40" spans="1:2" x14ac:dyDescent="0.25">
      <c r="A40" s="5" t="s">
        <v>25</v>
      </c>
      <c r="B40" s="6">
        <v>3371.79</v>
      </c>
    </row>
    <row r="41" spans="1:2" x14ac:dyDescent="0.25">
      <c r="A41" s="5" t="s">
        <v>2</v>
      </c>
      <c r="B41" s="6">
        <v>2046.23</v>
      </c>
    </row>
    <row r="42" spans="1:2" x14ac:dyDescent="0.25">
      <c r="A42" s="5" t="s">
        <v>6</v>
      </c>
      <c r="B42" s="6">
        <v>50</v>
      </c>
    </row>
    <row r="43" spans="1:2" x14ac:dyDescent="0.25">
      <c r="A43" s="5" t="s">
        <v>14</v>
      </c>
      <c r="B43" s="6">
        <v>2016.25</v>
      </c>
    </row>
    <row r="44" spans="1:2" x14ac:dyDescent="0.25">
      <c r="A44" s="5" t="s">
        <v>26</v>
      </c>
      <c r="B44" s="6">
        <v>1498.38</v>
      </c>
    </row>
    <row r="45" spans="1:2" x14ac:dyDescent="0.25">
      <c r="A45" s="5" t="s">
        <v>106</v>
      </c>
      <c r="B45" s="6">
        <v>847.53</v>
      </c>
    </row>
    <row r="46" spans="1:2" x14ac:dyDescent="0.25">
      <c r="A46" s="5" t="s">
        <v>42</v>
      </c>
      <c r="B46" s="6">
        <v>188.21</v>
      </c>
    </row>
    <row r="47" spans="1:2" x14ac:dyDescent="0.25">
      <c r="A47" s="5" t="s">
        <v>35</v>
      </c>
      <c r="B47" s="6">
        <v>211</v>
      </c>
    </row>
    <row r="48" spans="1:2" x14ac:dyDescent="0.25">
      <c r="A48" s="5" t="s">
        <v>30</v>
      </c>
      <c r="B48" s="6">
        <v>145</v>
      </c>
    </row>
    <row r="49" spans="1:2" x14ac:dyDescent="0.25">
      <c r="A49" s="5" t="s">
        <v>23</v>
      </c>
      <c r="B49" s="6">
        <v>231.48</v>
      </c>
    </row>
    <row r="50" spans="1:2" x14ac:dyDescent="0.25">
      <c r="A50" s="5" t="s">
        <v>101</v>
      </c>
      <c r="B50" s="6">
        <v>1876.46</v>
      </c>
    </row>
    <row r="51" spans="1:2" x14ac:dyDescent="0.25">
      <c r="A51" s="5" t="s">
        <v>102</v>
      </c>
      <c r="B51" s="6">
        <v>184</v>
      </c>
    </row>
    <row r="52" spans="1:2" x14ac:dyDescent="0.25">
      <c r="A52" s="5" t="s">
        <v>3</v>
      </c>
      <c r="B52" s="6">
        <v>946.33</v>
      </c>
    </row>
    <row r="53" spans="1:2" x14ac:dyDescent="0.25">
      <c r="A53" s="5" t="s">
        <v>24</v>
      </c>
      <c r="B53" s="6">
        <v>118.66</v>
      </c>
    </row>
    <row r="54" spans="1:2" x14ac:dyDescent="0.25">
      <c r="A54" s="5" t="s">
        <v>31</v>
      </c>
      <c r="B54" s="6">
        <v>495</v>
      </c>
    </row>
    <row r="55" spans="1:2" x14ac:dyDescent="0.25">
      <c r="A55" s="5" t="s">
        <v>4</v>
      </c>
      <c r="B55" s="6">
        <v>61.27</v>
      </c>
    </row>
    <row r="56" spans="1:2" x14ac:dyDescent="0.25">
      <c r="A56" s="5" t="s">
        <v>90</v>
      </c>
      <c r="B56" s="6">
        <v>1363.2</v>
      </c>
    </row>
    <row r="57" spans="1:2" x14ac:dyDescent="0.25">
      <c r="A57" s="5" t="s">
        <v>105</v>
      </c>
      <c r="B57" s="6">
        <v>601.5</v>
      </c>
    </row>
    <row r="58" spans="1:2" x14ac:dyDescent="0.25">
      <c r="A58" s="5" t="s">
        <v>38</v>
      </c>
      <c r="B58" s="6">
        <v>606</v>
      </c>
    </row>
    <row r="59" spans="1:2" x14ac:dyDescent="0.25">
      <c r="A59" s="5" t="s">
        <v>104</v>
      </c>
      <c r="B59" s="6">
        <v>1819.48</v>
      </c>
    </row>
    <row r="60" spans="1:2" x14ac:dyDescent="0.25">
      <c r="A60" s="5" t="s">
        <v>103</v>
      </c>
      <c r="B60" s="6">
        <v>1041.1600000000001</v>
      </c>
    </row>
    <row r="61" spans="1:2" x14ac:dyDescent="0.25">
      <c r="A61" s="5" t="s">
        <v>99</v>
      </c>
      <c r="B61" s="6">
        <v>300</v>
      </c>
    </row>
    <row r="62" spans="1:2" x14ac:dyDescent="0.25">
      <c r="A62" s="5" t="s">
        <v>11</v>
      </c>
      <c r="B62" s="6">
        <v>670.84</v>
      </c>
    </row>
    <row r="63" spans="1:2" x14ac:dyDescent="0.25">
      <c r="A63" s="5" t="s">
        <v>40</v>
      </c>
      <c r="B63" s="6">
        <v>313</v>
      </c>
    </row>
    <row r="64" spans="1:2" x14ac:dyDescent="0.25">
      <c r="A64" s="5" t="s">
        <v>32</v>
      </c>
      <c r="B64" s="6">
        <v>61.32</v>
      </c>
    </row>
    <row r="65" spans="1:2" x14ac:dyDescent="0.25">
      <c r="A65" s="5" t="s">
        <v>39</v>
      </c>
      <c r="B65" s="6">
        <v>100</v>
      </c>
    </row>
    <row r="66" spans="1:2" x14ac:dyDescent="0.25">
      <c r="A66" s="5" t="s">
        <v>96</v>
      </c>
      <c r="B66" s="6">
        <v>88</v>
      </c>
    </row>
    <row r="67" spans="1:2" x14ac:dyDescent="0.25">
      <c r="A67" s="5" t="s">
        <v>43</v>
      </c>
      <c r="B67" s="6">
        <v>2299.83</v>
      </c>
    </row>
    <row r="68" spans="1:2" x14ac:dyDescent="0.25">
      <c r="A68" s="5" t="s">
        <v>97</v>
      </c>
      <c r="B68" s="6">
        <v>345</v>
      </c>
    </row>
    <row r="69" spans="1:2" x14ac:dyDescent="0.25">
      <c r="A69" s="5" t="s">
        <v>100</v>
      </c>
      <c r="B69" s="6">
        <v>104</v>
      </c>
    </row>
    <row r="70" spans="1:2" x14ac:dyDescent="0.25">
      <c r="A70" s="5" t="s">
        <v>17</v>
      </c>
      <c r="B70" s="6">
        <v>246.5</v>
      </c>
    </row>
    <row r="71" spans="1:2" x14ac:dyDescent="0.25">
      <c r="A71" s="5" t="s">
        <v>98</v>
      </c>
      <c r="B71" s="6">
        <v>183.74</v>
      </c>
    </row>
    <row r="72" spans="1:2" x14ac:dyDescent="0.25">
      <c r="A72" s="7" t="s">
        <v>56</v>
      </c>
      <c r="B72" s="8">
        <f>SUM(B34:B71)</f>
        <v>62455.66</v>
      </c>
    </row>
    <row r="73" spans="1:2" s="1" customFormat="1" ht="14.25" customHeight="1" x14ac:dyDescent="0.25">
      <c r="A73" s="7" t="s">
        <v>50</v>
      </c>
      <c r="B73" s="8"/>
    </row>
    <row r="74" spans="1:2" x14ac:dyDescent="0.25">
      <c r="A74" s="5" t="s">
        <v>5</v>
      </c>
      <c r="B74" s="6">
        <v>17263.59</v>
      </c>
    </row>
    <row r="75" spans="1:2" s="1" customFormat="1" x14ac:dyDescent="0.25">
      <c r="A75" s="7" t="s">
        <v>57</v>
      </c>
      <c r="B75" s="8">
        <f>SUM(B74)</f>
        <v>17263.59</v>
      </c>
    </row>
    <row r="76" spans="1:2" s="1" customFormat="1" x14ac:dyDescent="0.25">
      <c r="A76" s="7" t="s">
        <v>52</v>
      </c>
      <c r="B76" s="15"/>
    </row>
    <row r="77" spans="1:2" x14ac:dyDescent="0.25">
      <c r="A77" s="10" t="s">
        <v>6</v>
      </c>
      <c r="B77" s="9">
        <v>5185.5200000000004</v>
      </c>
    </row>
    <row r="78" spans="1:2" s="1" customFormat="1" x14ac:dyDescent="0.25">
      <c r="A78" s="7" t="s">
        <v>58</v>
      </c>
      <c r="B78" s="8">
        <f>SUM(B77)</f>
        <v>5185.5200000000004</v>
      </c>
    </row>
    <row r="79" spans="1:2" x14ac:dyDescent="0.25">
      <c r="A79" s="7" t="s">
        <v>53</v>
      </c>
      <c r="B79" s="8"/>
    </row>
    <row r="80" spans="1:2" x14ac:dyDescent="0.25">
      <c r="A80" s="5" t="s">
        <v>19</v>
      </c>
      <c r="B80" s="6">
        <v>47769.57</v>
      </c>
    </row>
    <row r="81" spans="1:2" s="1" customFormat="1" x14ac:dyDescent="0.25">
      <c r="A81" s="5" t="s">
        <v>9</v>
      </c>
      <c r="B81" s="6">
        <v>38528.5</v>
      </c>
    </row>
    <row r="82" spans="1:2" s="1" customFormat="1" x14ac:dyDescent="0.25">
      <c r="A82" s="5" t="s">
        <v>37</v>
      </c>
      <c r="B82" s="6">
        <v>17177.72</v>
      </c>
    </row>
    <row r="83" spans="1:2" x14ac:dyDescent="0.25">
      <c r="A83" s="5" t="s">
        <v>21</v>
      </c>
      <c r="B83" s="6">
        <v>4342.68</v>
      </c>
    </row>
    <row r="84" spans="1:2" x14ac:dyDescent="0.25">
      <c r="A84" s="5" t="s">
        <v>20</v>
      </c>
      <c r="B84" s="6">
        <v>789.51</v>
      </c>
    </row>
    <row r="85" spans="1:2" s="2" customFormat="1" x14ac:dyDescent="0.25">
      <c r="A85" s="7" t="s">
        <v>59</v>
      </c>
      <c r="B85" s="8">
        <f>SUM(B80:B84)</f>
        <v>108607.98</v>
      </c>
    </row>
    <row r="86" spans="1:2" s="2" customFormat="1" x14ac:dyDescent="0.25">
      <c r="A86" s="7" t="s">
        <v>61</v>
      </c>
      <c r="B86" s="8"/>
    </row>
    <row r="87" spans="1:2" s="2" customFormat="1" x14ac:dyDescent="0.25">
      <c r="A87" s="5" t="s">
        <v>18</v>
      </c>
      <c r="B87" s="6">
        <v>57386.65</v>
      </c>
    </row>
    <row r="88" spans="1:2" s="3" customFormat="1" x14ac:dyDescent="0.25">
      <c r="A88" s="5" t="s">
        <v>20</v>
      </c>
      <c r="B88" s="6">
        <v>1884</v>
      </c>
    </row>
    <row r="89" spans="1:2" s="3" customFormat="1" x14ac:dyDescent="0.25">
      <c r="A89" s="7" t="s">
        <v>62</v>
      </c>
      <c r="B89" s="8">
        <f>SUM(B87:B88)</f>
        <v>59270.65</v>
      </c>
    </row>
    <row r="90" spans="1:2" s="2" customFormat="1" x14ac:dyDescent="0.25">
      <c r="A90" s="7" t="s">
        <v>60</v>
      </c>
      <c r="B90" s="8"/>
    </row>
    <row r="91" spans="1:2" s="2" customFormat="1" x14ac:dyDescent="0.25">
      <c r="A91" s="5" t="s">
        <v>8</v>
      </c>
      <c r="B91" s="6">
        <v>161309.76000000001</v>
      </c>
    </row>
    <row r="92" spans="1:2" s="3" customFormat="1" x14ac:dyDescent="0.25">
      <c r="A92" s="7" t="s">
        <v>63</v>
      </c>
      <c r="B92" s="8">
        <f>SUM(B91)</f>
        <v>161309.76000000001</v>
      </c>
    </row>
    <row r="93" spans="1:2" s="1" customFormat="1" x14ac:dyDescent="0.25">
      <c r="A93" s="7" t="s">
        <v>65</v>
      </c>
      <c r="B93" s="8"/>
    </row>
    <row r="94" spans="1:2" x14ac:dyDescent="0.25">
      <c r="A94" s="5" t="s">
        <v>10</v>
      </c>
      <c r="B94" s="6">
        <v>1232.77</v>
      </c>
    </row>
    <row r="95" spans="1:2" x14ac:dyDescent="0.25">
      <c r="A95" s="5" t="s">
        <v>93</v>
      </c>
      <c r="B95" s="6">
        <v>690</v>
      </c>
    </row>
    <row r="96" spans="1:2" x14ac:dyDescent="0.25">
      <c r="A96" s="5" t="s">
        <v>94</v>
      </c>
      <c r="B96" s="6">
        <v>1481.72</v>
      </c>
    </row>
    <row r="97" spans="1:2" x14ac:dyDescent="0.25">
      <c r="A97" s="5" t="s">
        <v>95</v>
      </c>
      <c r="B97" s="6">
        <v>5235.76</v>
      </c>
    </row>
    <row r="98" spans="1:2" x14ac:dyDescent="0.25">
      <c r="A98" s="5" t="s">
        <v>92</v>
      </c>
      <c r="B98" s="6">
        <v>165</v>
      </c>
    </row>
    <row r="99" spans="1:2" x14ac:dyDescent="0.25">
      <c r="A99" s="5" t="s">
        <v>90</v>
      </c>
      <c r="B99" s="6">
        <v>1045</v>
      </c>
    </row>
    <row r="100" spans="1:2" s="1" customFormat="1" x14ac:dyDescent="0.25">
      <c r="A100" s="7" t="s">
        <v>67</v>
      </c>
      <c r="B100" s="8">
        <f>SUM(B94:B99)</f>
        <v>9850.25</v>
      </c>
    </row>
    <row r="101" spans="1:2" s="1" customFormat="1" x14ac:dyDescent="0.25">
      <c r="A101" s="7" t="s">
        <v>64</v>
      </c>
      <c r="B101" s="8"/>
    </row>
    <row r="102" spans="1:2" x14ac:dyDescent="0.25">
      <c r="A102" s="5" t="s">
        <v>22</v>
      </c>
      <c r="B102" s="6">
        <v>4576.22</v>
      </c>
    </row>
    <row r="103" spans="1:2" x14ac:dyDescent="0.25">
      <c r="A103" s="5" t="s">
        <v>14</v>
      </c>
      <c r="B103" s="6">
        <v>430</v>
      </c>
    </row>
    <row r="104" spans="1:2" x14ac:dyDescent="0.25">
      <c r="A104" s="5" t="s">
        <v>9</v>
      </c>
      <c r="B104" s="6">
        <v>85.62</v>
      </c>
    </row>
    <row r="105" spans="1:2" x14ac:dyDescent="0.25">
      <c r="A105" s="5" t="s">
        <v>89</v>
      </c>
      <c r="B105" s="6">
        <v>1139.9000000000001</v>
      </c>
    </row>
    <row r="106" spans="1:2" x14ac:dyDescent="0.25">
      <c r="A106" s="5" t="s">
        <v>90</v>
      </c>
      <c r="B106" s="6">
        <v>39.75</v>
      </c>
    </row>
    <row r="107" spans="1:2" x14ac:dyDescent="0.25">
      <c r="A107" s="5" t="s">
        <v>91</v>
      </c>
      <c r="B107" s="6">
        <v>1604.42</v>
      </c>
    </row>
    <row r="108" spans="1:2" s="1" customFormat="1" x14ac:dyDescent="0.25">
      <c r="A108" s="7" t="s">
        <v>68</v>
      </c>
      <c r="B108" s="8">
        <f>SUM(B102:B107)</f>
        <v>7875.91</v>
      </c>
    </row>
    <row r="109" spans="1:2" s="1" customFormat="1" x14ac:dyDescent="0.25">
      <c r="A109" s="7" t="s">
        <v>66</v>
      </c>
      <c r="B109" s="8"/>
    </row>
    <row r="110" spans="1:2" x14ac:dyDescent="0.25">
      <c r="A110" s="5" t="s">
        <v>34</v>
      </c>
      <c r="B110" s="6">
        <v>1871.95</v>
      </c>
    </row>
    <row r="111" spans="1:2" s="1" customFormat="1" x14ac:dyDescent="0.25">
      <c r="A111" s="7" t="s">
        <v>69</v>
      </c>
      <c r="B111" s="8">
        <f>SUM(B110)</f>
        <v>1871.95</v>
      </c>
    </row>
    <row r="112" spans="1:2" s="1" customFormat="1" x14ac:dyDescent="0.25">
      <c r="A112" s="7" t="s">
        <v>70</v>
      </c>
      <c r="B112" s="8"/>
    </row>
    <row r="113" spans="1:2" x14ac:dyDescent="0.25">
      <c r="A113" s="5" t="s">
        <v>7</v>
      </c>
      <c r="B113" s="6">
        <v>33</v>
      </c>
    </row>
    <row r="114" spans="1:2" x14ac:dyDescent="0.25">
      <c r="A114" s="5" t="s">
        <v>88</v>
      </c>
      <c r="B114" s="6">
        <v>2802.8</v>
      </c>
    </row>
    <row r="115" spans="1:2" x14ac:dyDescent="0.25">
      <c r="A115" s="5" t="s">
        <v>41</v>
      </c>
      <c r="B115" s="6">
        <v>757.22</v>
      </c>
    </row>
    <row r="116" spans="1:2" s="1" customFormat="1" x14ac:dyDescent="0.25">
      <c r="A116" s="7" t="s">
        <v>71</v>
      </c>
      <c r="B116" s="8">
        <f>SUM(B113:B115)</f>
        <v>3593.0200000000004</v>
      </c>
    </row>
    <row r="117" spans="1:2" s="1" customFormat="1" x14ac:dyDescent="0.25">
      <c r="A117" s="7" t="s">
        <v>76</v>
      </c>
      <c r="B117" s="8"/>
    </row>
    <row r="118" spans="1:2" s="1" customFormat="1" x14ac:dyDescent="0.25">
      <c r="A118" s="11" t="s">
        <v>28</v>
      </c>
      <c r="B118" s="9">
        <v>133.94</v>
      </c>
    </row>
    <row r="119" spans="1:2" x14ac:dyDescent="0.25">
      <c r="A119" s="5" t="s">
        <v>123</v>
      </c>
      <c r="B119" s="6">
        <v>3745.41</v>
      </c>
    </row>
    <row r="120" spans="1:2" s="1" customFormat="1" x14ac:dyDescent="0.25">
      <c r="A120" s="5" t="s">
        <v>124</v>
      </c>
      <c r="B120" s="6">
        <v>1223</v>
      </c>
    </row>
    <row r="121" spans="1:2" s="1" customFormat="1" x14ac:dyDescent="0.25">
      <c r="A121" s="7" t="s">
        <v>79</v>
      </c>
      <c r="B121" s="8">
        <f>SUM(B118:B120)</f>
        <v>5102.3500000000004</v>
      </c>
    </row>
    <row r="122" spans="1:2" x14ac:dyDescent="0.25">
      <c r="A122" s="7" t="s">
        <v>78</v>
      </c>
      <c r="B122" s="8"/>
    </row>
    <row r="123" spans="1:2" x14ac:dyDescent="0.25">
      <c r="A123" s="5" t="s">
        <v>18</v>
      </c>
      <c r="B123" s="6">
        <v>22040.05</v>
      </c>
    </row>
    <row r="124" spans="1:2" s="1" customFormat="1" x14ac:dyDescent="0.25">
      <c r="A124" s="7" t="s">
        <v>80</v>
      </c>
      <c r="B124" s="8">
        <f>SUM(B123)</f>
        <v>22040.05</v>
      </c>
    </row>
    <row r="125" spans="1:2" s="1" customFormat="1" x14ac:dyDescent="0.25">
      <c r="A125" s="7" t="s">
        <v>75</v>
      </c>
      <c r="B125" s="8"/>
    </row>
    <row r="126" spans="1:2" x14ac:dyDescent="0.25">
      <c r="A126" s="5" t="s">
        <v>16</v>
      </c>
      <c r="B126" s="6">
        <v>1385.74</v>
      </c>
    </row>
    <row r="127" spans="1:2" x14ac:dyDescent="0.25">
      <c r="A127" s="5" t="s">
        <v>120</v>
      </c>
      <c r="B127" s="6">
        <v>50</v>
      </c>
    </row>
    <row r="128" spans="1:2" x14ac:dyDescent="0.25">
      <c r="A128" s="5" t="s">
        <v>121</v>
      </c>
      <c r="B128" s="6">
        <v>78.55</v>
      </c>
    </row>
    <row r="129" spans="1:2" x14ac:dyDescent="0.25">
      <c r="A129" s="5" t="s">
        <v>122</v>
      </c>
      <c r="B129" s="6">
        <v>632</v>
      </c>
    </row>
    <row r="130" spans="1:2" x14ac:dyDescent="0.25">
      <c r="A130" s="7" t="s">
        <v>81</v>
      </c>
      <c r="B130" s="8">
        <f>SUM(B126:B129)</f>
        <v>2146.29</v>
      </c>
    </row>
    <row r="131" spans="1:2" s="1" customFormat="1" x14ac:dyDescent="0.25">
      <c r="A131" s="7" t="s">
        <v>113</v>
      </c>
      <c r="B131" s="8"/>
    </row>
    <row r="132" spans="1:2" s="1" customFormat="1" x14ac:dyDescent="0.25">
      <c r="A132" s="11" t="s">
        <v>115</v>
      </c>
      <c r="B132" s="9">
        <v>1090.4000000000001</v>
      </c>
    </row>
    <row r="133" spans="1:2" s="1" customFormat="1" x14ac:dyDescent="0.25">
      <c r="A133" s="11" t="s">
        <v>116</v>
      </c>
      <c r="B133" s="9">
        <v>193.6</v>
      </c>
    </row>
    <row r="134" spans="1:2" s="1" customFormat="1" x14ac:dyDescent="0.25">
      <c r="A134" s="7" t="s">
        <v>114</v>
      </c>
      <c r="B134" s="8">
        <f>SUM(B132:B133)</f>
        <v>1284</v>
      </c>
    </row>
    <row r="135" spans="1:2" s="1" customFormat="1" x14ac:dyDescent="0.25">
      <c r="A135" s="7" t="s">
        <v>77</v>
      </c>
      <c r="B135" s="8"/>
    </row>
    <row r="136" spans="1:2" s="1" customFormat="1" x14ac:dyDescent="0.25">
      <c r="A136" s="5" t="s">
        <v>87</v>
      </c>
      <c r="B136" s="6">
        <f>396.6+529.6</f>
        <v>926.2</v>
      </c>
    </row>
    <row r="137" spans="1:2" s="1" customFormat="1" x14ac:dyDescent="0.25">
      <c r="A137" s="7" t="s">
        <v>82</v>
      </c>
      <c r="B137" s="8">
        <f>SUM(B136)</f>
        <v>926.2</v>
      </c>
    </row>
    <row r="138" spans="1:2" s="1" customFormat="1" x14ac:dyDescent="0.25">
      <c r="A138" s="7" t="s">
        <v>73</v>
      </c>
      <c r="B138" s="8"/>
    </row>
    <row r="139" spans="1:2" x14ac:dyDescent="0.25">
      <c r="A139" s="5" t="s">
        <v>40</v>
      </c>
      <c r="B139" s="6">
        <v>8699.93</v>
      </c>
    </row>
    <row r="140" spans="1:2" s="1" customFormat="1" x14ac:dyDescent="0.25">
      <c r="A140" s="7" t="s">
        <v>83</v>
      </c>
      <c r="B140" s="8">
        <f>SUM(B139)</f>
        <v>8699.93</v>
      </c>
    </row>
    <row r="141" spans="1:2" s="1" customFormat="1" x14ac:dyDescent="0.25">
      <c r="A141" s="7" t="s">
        <v>74</v>
      </c>
      <c r="B141" s="8"/>
    </row>
    <row r="142" spans="1:2" x14ac:dyDescent="0.25">
      <c r="A142" s="5" t="s">
        <v>44</v>
      </c>
      <c r="B142" s="6">
        <v>159</v>
      </c>
    </row>
    <row r="143" spans="1:2" s="1" customFormat="1" x14ac:dyDescent="0.25">
      <c r="A143" s="7" t="s">
        <v>84</v>
      </c>
      <c r="B143" s="8">
        <f>SUM(B142)</f>
        <v>159</v>
      </c>
    </row>
    <row r="144" spans="1:2" s="1" customFormat="1" x14ac:dyDescent="0.25">
      <c r="A144" s="7" t="s">
        <v>85</v>
      </c>
      <c r="B144" s="8"/>
    </row>
    <row r="145" spans="1:2" s="1" customFormat="1" x14ac:dyDescent="0.25">
      <c r="A145" s="5" t="s">
        <v>0</v>
      </c>
      <c r="B145" s="9">
        <v>188.85</v>
      </c>
    </row>
    <row r="146" spans="1:2" s="1" customFormat="1" x14ac:dyDescent="0.25">
      <c r="A146" s="5" t="s">
        <v>1</v>
      </c>
      <c r="B146" s="9">
        <v>196.87</v>
      </c>
    </row>
    <row r="147" spans="1:2" s="1" customFormat="1" x14ac:dyDescent="0.25">
      <c r="A147" s="7" t="s">
        <v>86</v>
      </c>
      <c r="B147" s="8">
        <f>SUM(B145:B146)</f>
        <v>385.72</v>
      </c>
    </row>
    <row r="148" spans="1:2" x14ac:dyDescent="0.25">
      <c r="A148" s="7" t="s">
        <v>117</v>
      </c>
      <c r="B148" s="8"/>
    </row>
    <row r="149" spans="1:2" x14ac:dyDescent="0.25">
      <c r="A149" s="11" t="s">
        <v>119</v>
      </c>
      <c r="B149" s="9">
        <v>2819</v>
      </c>
    </row>
    <row r="150" spans="1:2" x14ac:dyDescent="0.25">
      <c r="A150" s="11" t="s">
        <v>16</v>
      </c>
      <c r="B150" s="9">
        <v>16.63</v>
      </c>
    </row>
    <row r="151" spans="1:2" x14ac:dyDescent="0.25">
      <c r="A151" s="7" t="s">
        <v>118</v>
      </c>
      <c r="B151" s="8">
        <f>SUM(B149:B150)</f>
        <v>2835.63</v>
      </c>
    </row>
    <row r="152" spans="1:2" s="1" customFormat="1" x14ac:dyDescent="0.25">
      <c r="A152" s="7" t="s">
        <v>72</v>
      </c>
      <c r="B152" s="17"/>
    </row>
    <row r="153" spans="1:2" s="1" customFormat="1" x14ac:dyDescent="0.25">
      <c r="A153" s="12" t="s">
        <v>126</v>
      </c>
      <c r="B153" s="6">
        <v>712456.53</v>
      </c>
    </row>
    <row r="154" spans="1:2" x14ac:dyDescent="0.25">
      <c r="A154" s="12" t="s">
        <v>127</v>
      </c>
      <c r="B154" s="6">
        <v>22352.1</v>
      </c>
    </row>
    <row r="155" spans="1:2" x14ac:dyDescent="0.25">
      <c r="A155" s="7" t="s">
        <v>125</v>
      </c>
      <c r="B155" s="8">
        <f>SUM(B153:B154)</f>
        <v>734808.63</v>
      </c>
    </row>
    <row r="156" spans="1:2" x14ac:dyDescent="0.25">
      <c r="A156" s="13"/>
      <c r="B156" s="14"/>
    </row>
    <row r="157" spans="1:2" x14ac:dyDescent="0.25">
      <c r="A157" s="18" t="s">
        <v>46</v>
      </c>
      <c r="B157" s="8">
        <f>B137+B116+B108+B100+B72+B9+B29+B22+B75+B32+B78+B147+B134+B130+B143+B151+B121+B155+B111+B124+B140+B89+B92+B85</f>
        <v>1239505.53</v>
      </c>
    </row>
  </sheetData>
  <printOptions gridLines="1"/>
  <pageMargins left="0.59055118110236227" right="0.31496062992125984" top="0.47244094488188981" bottom="0.39370078740157483" header="0.19685039370078741" footer="0.19685039370078741"/>
  <pageSetup paperSize="9" scale="85" orientation="portrait" r:id="rId1"/>
  <headerFooter>
    <oddHeader>&amp;C&amp;"Arial,Regular"&amp;12Freedom of Information Request Reference No 11461 - Expenditure 01/04/17 to 31/03/18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Return</vt:lpstr>
      <vt:lpstr>Return!Print_Area</vt:lpstr>
      <vt:lpstr>Return!Print_Titles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FOI_11461 - Spreadsheet.xlsx Imported 30/04/2018 at 12:29:08</dc:title>
  <dc:creator>Andrew Shaw</dc:creator>
  <cp:lastModifiedBy>lk33</cp:lastModifiedBy>
  <cp:lastPrinted>2018-04-30T09:50:43Z</cp:lastPrinted>
  <dcterms:created xsi:type="dcterms:W3CDTF">2018-04-24T11:27:51Z</dcterms:created>
  <dcterms:modified xsi:type="dcterms:W3CDTF">2019-11-27T10:25:25Z</dcterms:modified>
</cp:coreProperties>
</file>