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Fleet expenditure\"/>
    </mc:Choice>
  </mc:AlternateContent>
  <xr:revisionPtr revIDLastSave="0" documentId="13_ncr:1_{E21A533A-668C-4091-8B48-83CD13E296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turn" sheetId="8" r:id="rId1"/>
  </sheets>
  <definedNames>
    <definedName name="data1">#REF!</definedName>
    <definedName name="_xlnm.Print_Area" localSheetId="0">Return!$A$96:$A$219</definedName>
    <definedName name="_xlnm.Print_Titles" localSheetId="0">Return!$1:$1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0" i="8" l="1"/>
  <c r="B67" i="8"/>
  <c r="B70" i="8" s="1"/>
  <c r="B33" i="8"/>
  <c r="B30" i="8"/>
  <c r="B20" i="8"/>
  <c r="B6" i="8"/>
  <c r="B86" i="8" l="1"/>
  <c r="B218" i="8" l="1"/>
  <c r="B212" i="8"/>
  <c r="B209" i="8"/>
  <c r="B205" i="8"/>
  <c r="B202" i="8"/>
  <c r="B199" i="8"/>
  <c r="B195" i="8"/>
  <c r="B189" i="8"/>
  <c r="B181" i="8"/>
  <c r="B184" i="8" s="1"/>
  <c r="B179" i="8"/>
  <c r="B176" i="8"/>
  <c r="B173" i="8"/>
  <c r="B170" i="8"/>
  <c r="B167" i="8"/>
  <c r="B164" i="8"/>
  <c r="B160" i="8"/>
  <c r="B156" i="8"/>
  <c r="B153" i="8"/>
  <c r="B149" i="8"/>
  <c r="B119" i="8"/>
  <c r="B112" i="8"/>
  <c r="B109" i="8"/>
  <c r="B104" i="8"/>
  <c r="B101" i="8"/>
  <c r="B98" i="8"/>
  <c r="B95" i="8" l="1"/>
  <c r="B78" i="8"/>
  <c r="B73" i="8"/>
</calcChain>
</file>

<file path=xl/sharedStrings.xml><?xml version="1.0" encoding="utf-8"?>
<sst xmlns="http://schemas.openxmlformats.org/spreadsheetml/2006/main" count="220" uniqueCount="169">
  <si>
    <t>Andrew Page Ltd</t>
  </si>
  <si>
    <t>Bristol Street Motors Renault Bradford</t>
  </si>
  <si>
    <t>Humberside Tail Lifts Ltd</t>
  </si>
  <si>
    <t>Decidebloom T/A Stoneacre (Ford)</t>
  </si>
  <si>
    <t>National Fleet</t>
  </si>
  <si>
    <t>Stoneywood Motors Ltd</t>
  </si>
  <si>
    <t>GB Total Solutions Ltd</t>
  </si>
  <si>
    <t>Dawson Rentals Sweepers</t>
  </si>
  <si>
    <t>Arrow Commercial Centre Ltd</t>
  </si>
  <si>
    <t>Unitech Machinery Ltd</t>
  </si>
  <si>
    <t>Frank Langfield Ltd</t>
  </si>
  <si>
    <t>Millers Oils Limited</t>
  </si>
  <si>
    <t>Northern Commercials (Mirfield) Ltd</t>
  </si>
  <si>
    <t>A and S Tail Lift Services</t>
  </si>
  <si>
    <t>Paints &amp; Lacquers Co</t>
  </si>
  <si>
    <t>YPO Direct Debit</t>
  </si>
  <si>
    <t>Collett &amp; Sons Limited</t>
  </si>
  <si>
    <t>Automotive Leasing Ltd</t>
  </si>
  <si>
    <t>Northgate Vehicle Hire Ltd</t>
  </si>
  <si>
    <t>Arnold Clark Finance Ltd</t>
  </si>
  <si>
    <t>Enterprise Rent A Car</t>
  </si>
  <si>
    <t>Colin Rodgers Garage Equip Serv</t>
  </si>
  <si>
    <t>BOC Ltd</t>
  </si>
  <si>
    <t>Halifax Bearings</t>
  </si>
  <si>
    <t>Northern Filter Supplies</t>
  </si>
  <si>
    <t>Specialist Glazing Services</t>
  </si>
  <si>
    <t>Volkswagen Group Leasing</t>
  </si>
  <si>
    <t>Arco Ltd</t>
  </si>
  <si>
    <t>E Feather Ltd</t>
  </si>
  <si>
    <t>Volkswagen Van Centre (West Yorks) Ltd</t>
  </si>
  <si>
    <t>Auto Cool Services UK Limited</t>
  </si>
  <si>
    <t>Timeplan Fuel Solutions Ltd</t>
  </si>
  <si>
    <t>Abram Pulman &amp; Sons Ltd</t>
  </si>
  <si>
    <t>Leeds Commercial Ltd T/A LC Vehicle Hire</t>
  </si>
  <si>
    <t>UK Calibration (Services) Ltd</t>
  </si>
  <si>
    <t>Lindstrom Ltd</t>
  </si>
  <si>
    <t>Perrys PDC</t>
  </si>
  <si>
    <t>Row Labels</t>
  </si>
  <si>
    <t>Grand Total</t>
  </si>
  <si>
    <t>Parts - Routine Maintenance</t>
  </si>
  <si>
    <t>Parts - Accident Damage</t>
  </si>
  <si>
    <t>Parts - Tyres</t>
  </si>
  <si>
    <t>Parts - Paint etc</t>
  </si>
  <si>
    <t>Vehicle Recovery</t>
  </si>
  <si>
    <t>Vehicle on short term hire</t>
  </si>
  <si>
    <t>Parts - Accident Damage Total</t>
  </si>
  <si>
    <t>Parts - Paint etc Total</t>
  </si>
  <si>
    <t>Parts - Routine Maintenance Total</t>
  </si>
  <si>
    <t>Parts - Tyres Total</t>
  </si>
  <si>
    <t>Vehicle Recovery Total</t>
  </si>
  <si>
    <t>Vehicle on short term hire Total</t>
  </si>
  <si>
    <t>Contract Lease Payments - Specialist Vehicles</t>
  </si>
  <si>
    <t>Contract Lease Payments</t>
  </si>
  <si>
    <t>Contract Lease Payments Total</t>
  </si>
  <si>
    <t>Contract Lease Payments - Specialist Vehicles Total</t>
  </si>
  <si>
    <t>Equipment,Tools &amp; Materials</t>
  </si>
  <si>
    <t>Maintenance Of Equipment Equipment</t>
  </si>
  <si>
    <t>Maintenance Of Equipment</t>
  </si>
  <si>
    <t>Maintenance Of Equipment Equipment Total</t>
  </si>
  <si>
    <t>Equipment,Tools &amp; Materials Total</t>
  </si>
  <si>
    <t>Maintenance Of Equipment Total</t>
  </si>
  <si>
    <t>Clothing &amp; Uniforms</t>
  </si>
  <si>
    <t>Clothing &amp; Uniforms Total</t>
  </si>
  <si>
    <t>Purchase of Fuels</t>
  </si>
  <si>
    <t>Job Advertising Expenses</t>
  </si>
  <si>
    <t>Equipment Tools &amp; Materials</t>
  </si>
  <si>
    <t>Laundry Catering/Clothing &amp; Uniforms</t>
  </si>
  <si>
    <t>Licences Vehicle Excise</t>
  </si>
  <si>
    <t>Laundry Catering/Clothing &amp; Uniforms Total</t>
  </si>
  <si>
    <t>Licences Vehicle Excise Total</t>
  </si>
  <si>
    <t>Equipment Tools &amp; Materials Total</t>
  </si>
  <si>
    <t>Job Advertising Expenses Total</t>
  </si>
  <si>
    <t>Parts - Consumables</t>
  </si>
  <si>
    <t>Parts - Consumables Total</t>
  </si>
  <si>
    <t>Johnsons Apparelmaster</t>
  </si>
  <si>
    <t>Snap on diagnostics</t>
  </si>
  <si>
    <t xml:space="preserve">Pennine Pneumatic Services Ltd  </t>
  </si>
  <si>
    <t>Safety Kleen UK Ltd</t>
  </si>
  <si>
    <t>Alliance Automotive UK Ltd</t>
  </si>
  <si>
    <t>Auto Electrical Services</t>
  </si>
  <si>
    <t>Balmers GM Ltd</t>
  </si>
  <si>
    <t>Parts Plus</t>
  </si>
  <si>
    <t>RSK Fastenings Ltd</t>
  </si>
  <si>
    <t>Yorkshire Exhaust Specialists</t>
  </si>
  <si>
    <t xml:space="preserve">Northside Truck &amp; Van Ltd </t>
  </si>
  <si>
    <t>Parts - Outsourced Jobs</t>
  </si>
  <si>
    <t>Parts - Outsourced Jobs Total</t>
  </si>
  <si>
    <t>Parts - Work Done For External Agencies</t>
  </si>
  <si>
    <t>Parts - Work Done For External Agencies Total</t>
  </si>
  <si>
    <t>Orion safety Belts Ltd</t>
  </si>
  <si>
    <t>Equipment Tools &amp; Materials - General</t>
  </si>
  <si>
    <t>Equipment Tools &amp; Materials - General Total</t>
  </si>
  <si>
    <t xml:space="preserve">BOC Ltd   </t>
  </si>
  <si>
    <t xml:space="preserve">Connected IT Business Services </t>
  </si>
  <si>
    <t>Furniture &amp; Fittings Equipment Furniture &amp; Materials</t>
  </si>
  <si>
    <t>Furniture &amp; Fittings Equipment Furniture &amp; Materials Total</t>
  </si>
  <si>
    <t xml:space="preserve">GB Total Solutions Ltd  </t>
  </si>
  <si>
    <t xml:space="preserve"> GDB Manufacturing  </t>
  </si>
  <si>
    <t>Purchase of Fuels Total</t>
  </si>
  <si>
    <t>Carlton Fuels -Derv</t>
  </si>
  <si>
    <t>Carlton Fuels -Gas Oil</t>
  </si>
  <si>
    <t>Training</t>
  </si>
  <si>
    <t>Training Expenses - Course Fees</t>
  </si>
  <si>
    <t>Training Expenses - Course Fees Total</t>
  </si>
  <si>
    <t>Tintman Calibrartion Scheme</t>
  </si>
  <si>
    <t>Asset Minder</t>
  </si>
  <si>
    <t>ASC Software</t>
  </si>
  <si>
    <t>Purchasing Card</t>
  </si>
  <si>
    <t>Autodata</t>
  </si>
  <si>
    <t>A S Pickering Ltd</t>
  </si>
  <si>
    <t>Euro Car Parts Ltd</t>
  </si>
  <si>
    <t>Feather Diesel Services</t>
  </si>
  <si>
    <t>Purchasing Card / Petty Cash</t>
  </si>
  <si>
    <t>Northern Commercials</t>
  </si>
  <si>
    <t>Briggs Priestley Ltd</t>
  </si>
  <si>
    <t>Reflex Safety Systems</t>
  </si>
  <si>
    <t>Seddons</t>
  </si>
  <si>
    <t>Spaldings UK Ltd</t>
  </si>
  <si>
    <t>Stedall Ltd</t>
  </si>
  <si>
    <t>Purchasing Cards</t>
  </si>
  <si>
    <t>G W Bodyshop Ltd</t>
  </si>
  <si>
    <t>Parts - Loler Testing</t>
  </si>
  <si>
    <t>Parts - Loler Testing Total</t>
  </si>
  <si>
    <t>Vehicle Testing - Outside Agencies</t>
  </si>
  <si>
    <t>Vehicle Testing - Outside Agencies Total</t>
  </si>
  <si>
    <t>Energas Limited</t>
  </si>
  <si>
    <t>Shot Blast Parts</t>
  </si>
  <si>
    <t>Stone Computers Ltd</t>
  </si>
  <si>
    <t>Plant Tyres</t>
  </si>
  <si>
    <t>Plant Tyres - Total</t>
  </si>
  <si>
    <t xml:space="preserve">Autotec &amp; David Peel Auto Electricians Ltd </t>
  </si>
  <si>
    <t>The British Rubber Company</t>
  </si>
  <si>
    <t>Calvag</t>
  </si>
  <si>
    <t>Campey Turf Care</t>
  </si>
  <si>
    <t>Central Spares Limited</t>
  </si>
  <si>
    <t>Guy Machinery Ltd</t>
  </si>
  <si>
    <t>GJ Handy &amp; Co Ltd</t>
  </si>
  <si>
    <t>Paint &amp; Lacquers</t>
  </si>
  <si>
    <t xml:space="preserve">Russells (Kirbymoorside) Ltd </t>
  </si>
  <si>
    <t>Rock Chemicals</t>
  </si>
  <si>
    <t xml:space="preserve">S &amp; W Services (Yorkshire) Ltd   </t>
  </si>
  <si>
    <t>Townson Tractors</t>
  </si>
  <si>
    <t>Vale Engineering</t>
  </si>
  <si>
    <t>Vermeer UK</t>
  </si>
  <si>
    <t>Jess Wright Graphics</t>
  </si>
  <si>
    <t>Training Expenses</t>
  </si>
  <si>
    <t>Training Expenses Total</t>
  </si>
  <si>
    <t>Apse</t>
  </si>
  <si>
    <t>Poressional Fees</t>
  </si>
  <si>
    <t>Poressional Fees Total</t>
  </si>
  <si>
    <t>Environment Agency</t>
  </si>
  <si>
    <t xml:space="preserve">Refreshments </t>
  </si>
  <si>
    <t>Refreshments Total</t>
  </si>
  <si>
    <t>Shay Stadium Catering</t>
  </si>
  <si>
    <t>General Printing &amp; Stationery</t>
  </si>
  <si>
    <t>General Printing &amp; Stationery total</t>
  </si>
  <si>
    <t>Membership &amp; Subscription</t>
  </si>
  <si>
    <t>Membership &amp; Subscription Total</t>
  </si>
  <si>
    <t>FTA Membership</t>
  </si>
  <si>
    <t>Pooled Transport Costs</t>
  </si>
  <si>
    <t>Pooled Transport Costs Total</t>
  </si>
  <si>
    <t>BraunAbility UK Ltd</t>
  </si>
  <si>
    <t>PC's &amp; Consumables</t>
  </si>
  <si>
    <t>PC's &amp; Consumables Total</t>
  </si>
  <si>
    <t>Andrew Greenwood</t>
  </si>
  <si>
    <t>Stanley Security Solutions</t>
  </si>
  <si>
    <t>Capita Maintenance Charges</t>
  </si>
  <si>
    <t>Digital ID Limited</t>
  </si>
  <si>
    <t>2019-20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</si>
</sst>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0" xfId="0" applyFont="1"/>
    <xf numFmtId="0" fontId="0" fillId="0" borderId="0" xfId="0" applyFill="1"/>
    <xf numFmtId="0" fontId="16" fillId="0" borderId="0" xfId="0" applyFont="1" applyFill="1"/>
    <xf numFmtId="0" fontId="0" fillId="0" borderId="0" xfId="0"/>
    <xf numFmtId="164" fontId="0" fillId="0" borderId="0" xfId="0" applyNumberFormat="1"/>
    <xf numFmtId="0" fontId="0" fillId="0" borderId="10" xfId="0" applyBorder="1"/>
    <xf numFmtId="0" fontId="0" fillId="0" borderId="10" xfId="0" applyFill="1" applyBorder="1" applyAlignment="1">
      <alignment horizontal="left" inden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2" fontId="16" fillId="33" borderId="10" xfId="0" quotePrefix="1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indent="1"/>
    </xf>
    <xf numFmtId="165" fontId="16" fillId="33" borderId="10" xfId="0" quotePrefix="1" applyNumberFormat="1" applyFont="1" applyFill="1" applyBorder="1"/>
    <xf numFmtId="165" fontId="0" fillId="0" borderId="10" xfId="0" quotePrefix="1" applyNumberFormat="1" applyFont="1" applyBorder="1"/>
    <xf numFmtId="165" fontId="16" fillId="33" borderId="10" xfId="0" applyNumberFormat="1" applyFont="1" applyFill="1" applyBorder="1"/>
    <xf numFmtId="165" fontId="0" fillId="0" borderId="10" xfId="0" applyNumberFormat="1" applyBorder="1"/>
    <xf numFmtId="165" fontId="0" fillId="0" borderId="10" xfId="0" applyNumberFormat="1" applyFont="1" applyBorder="1"/>
    <xf numFmtId="165" fontId="0" fillId="33" borderId="10" xfId="0" applyNumberFormat="1" applyFill="1" applyBorder="1"/>
    <xf numFmtId="165" fontId="0" fillId="0" borderId="10" xfId="0" applyNumberFormat="1" applyFill="1" applyBorder="1"/>
    <xf numFmtId="165" fontId="0" fillId="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20"/>
  <sheetViews>
    <sheetView tabSelected="1" workbookViewId="0"/>
  </sheetViews>
  <sheetFormatPr defaultRowHeight="15" x14ac:dyDescent="0.25"/>
  <cols>
    <col min="1" max="1" width="56.28515625" customWidth="1"/>
    <col min="2" max="2" width="14.28515625" style="5" bestFit="1" customWidth="1"/>
  </cols>
  <sheetData>
    <row r="1" spans="1:2" s="1" customFormat="1" x14ac:dyDescent="0.25">
      <c r="A1" s="11" t="s">
        <v>37</v>
      </c>
      <c r="B1" s="13" t="s">
        <v>168</v>
      </c>
    </row>
    <row r="2" spans="1:2" s="1" customFormat="1" x14ac:dyDescent="0.25">
      <c r="A2" s="12" t="s">
        <v>40</v>
      </c>
      <c r="B2" s="17"/>
    </row>
    <row r="3" spans="1:2" s="1" customFormat="1" x14ac:dyDescent="0.25">
      <c r="A3" s="7" t="s">
        <v>1</v>
      </c>
      <c r="B3" s="18">
        <v>74.36</v>
      </c>
    </row>
    <row r="4" spans="1:2" s="1" customFormat="1" x14ac:dyDescent="0.25">
      <c r="A4" s="7" t="s">
        <v>81</v>
      </c>
      <c r="B4" s="18">
        <v>159.24</v>
      </c>
    </row>
    <row r="5" spans="1:2" s="1" customFormat="1" x14ac:dyDescent="0.25">
      <c r="A5" s="7" t="s">
        <v>36</v>
      </c>
      <c r="B5" s="18">
        <v>2287.2600000000002</v>
      </c>
    </row>
    <row r="6" spans="1:2" x14ac:dyDescent="0.25">
      <c r="A6" s="12" t="s">
        <v>45</v>
      </c>
      <c r="B6" s="17">
        <f>SUM(B3:B5)</f>
        <v>2520.86</v>
      </c>
    </row>
    <row r="7" spans="1:2" x14ac:dyDescent="0.25">
      <c r="A7" s="12" t="s">
        <v>87</v>
      </c>
      <c r="B7" s="17"/>
    </row>
    <row r="8" spans="1:2" x14ac:dyDescent="0.25">
      <c r="A8" s="7" t="s">
        <v>0</v>
      </c>
      <c r="B8" s="18">
        <v>2210.79</v>
      </c>
    </row>
    <row r="9" spans="1:2" s="1" customFormat="1" x14ac:dyDescent="0.25">
      <c r="A9" s="7" t="s">
        <v>110</v>
      </c>
      <c r="B9" s="18">
        <v>333.51</v>
      </c>
    </row>
    <row r="10" spans="1:2" s="1" customFormat="1" x14ac:dyDescent="0.25">
      <c r="A10" s="7" t="s">
        <v>12</v>
      </c>
      <c r="B10" s="18">
        <v>816.75</v>
      </c>
    </row>
    <row r="11" spans="1:2" x14ac:dyDescent="0.25">
      <c r="A11" s="7" t="s">
        <v>36</v>
      </c>
      <c r="B11" s="18">
        <v>857.69</v>
      </c>
    </row>
    <row r="12" spans="1:2" x14ac:dyDescent="0.25">
      <c r="A12" s="7" t="s">
        <v>26</v>
      </c>
      <c r="B12" s="18">
        <v>85</v>
      </c>
    </row>
    <row r="13" spans="1:2" x14ac:dyDescent="0.25">
      <c r="A13" s="7" t="s">
        <v>25</v>
      </c>
      <c r="B13" s="18">
        <v>2118</v>
      </c>
    </row>
    <row r="14" spans="1:2" x14ac:dyDescent="0.25">
      <c r="A14" s="7" t="s">
        <v>83</v>
      </c>
      <c r="B14" s="18">
        <v>1.1100000000000001</v>
      </c>
    </row>
    <row r="15" spans="1:2" x14ac:dyDescent="0.25">
      <c r="A15" s="7" t="s">
        <v>81</v>
      </c>
      <c r="B15" s="18">
        <v>711.42</v>
      </c>
    </row>
    <row r="16" spans="1:2" s="4" customFormat="1" x14ac:dyDescent="0.25">
      <c r="A16" s="7" t="s">
        <v>4</v>
      </c>
      <c r="B16" s="18">
        <v>434.52</v>
      </c>
    </row>
    <row r="17" spans="1:2" s="1" customFormat="1" x14ac:dyDescent="0.25">
      <c r="A17" s="7" t="s">
        <v>5</v>
      </c>
      <c r="B17" s="18">
        <v>200</v>
      </c>
    </row>
    <row r="18" spans="1:2" s="1" customFormat="1" x14ac:dyDescent="0.25">
      <c r="A18" s="7" t="s">
        <v>89</v>
      </c>
      <c r="B18" s="18">
        <v>124</v>
      </c>
    </row>
    <row r="19" spans="1:2" x14ac:dyDescent="0.25">
      <c r="A19" s="7" t="s">
        <v>120</v>
      </c>
      <c r="B19" s="18">
        <v>5275.64</v>
      </c>
    </row>
    <row r="20" spans="1:2" x14ac:dyDescent="0.25">
      <c r="A20" s="12" t="s">
        <v>88</v>
      </c>
      <c r="B20" s="17">
        <f>SUM(B8:B19)</f>
        <v>13168.43</v>
      </c>
    </row>
    <row r="21" spans="1:2" x14ac:dyDescent="0.25">
      <c r="A21" s="12" t="s">
        <v>85</v>
      </c>
      <c r="B21" s="17"/>
    </row>
    <row r="22" spans="1:2" x14ac:dyDescent="0.25">
      <c r="A22" s="7" t="s">
        <v>5</v>
      </c>
      <c r="B22" s="18">
        <v>4251.6000000000004</v>
      </c>
    </row>
    <row r="23" spans="1:2" x14ac:dyDescent="0.25">
      <c r="A23" s="7" t="s">
        <v>12</v>
      </c>
      <c r="B23" s="18">
        <v>6111.31</v>
      </c>
    </row>
    <row r="24" spans="1:2" x14ac:dyDescent="0.25">
      <c r="A24" s="7" t="s">
        <v>30</v>
      </c>
      <c r="B24" s="18">
        <v>1792.26</v>
      </c>
    </row>
    <row r="25" spans="1:2" s="4" customFormat="1" x14ac:dyDescent="0.25">
      <c r="A25" s="7" t="s">
        <v>1</v>
      </c>
      <c r="B25" s="18">
        <v>317.26</v>
      </c>
    </row>
    <row r="26" spans="1:2" s="1" customFormat="1" x14ac:dyDescent="0.25">
      <c r="A26" s="7" t="s">
        <v>2</v>
      </c>
      <c r="B26" s="18">
        <v>194.92</v>
      </c>
    </row>
    <row r="27" spans="1:2" s="1" customFormat="1" x14ac:dyDescent="0.25">
      <c r="A27" s="7" t="s">
        <v>13</v>
      </c>
      <c r="B27" s="18">
        <v>105</v>
      </c>
    </row>
    <row r="28" spans="1:2" x14ac:dyDescent="0.25">
      <c r="A28" s="7" t="s">
        <v>119</v>
      </c>
      <c r="B28" s="18">
        <v>1381.16</v>
      </c>
    </row>
    <row r="29" spans="1:2" x14ac:dyDescent="0.25">
      <c r="A29" s="7" t="s">
        <v>16</v>
      </c>
      <c r="B29" s="18">
        <v>1512</v>
      </c>
    </row>
    <row r="30" spans="1:2" x14ac:dyDescent="0.25">
      <c r="A30" s="12" t="s">
        <v>86</v>
      </c>
      <c r="B30" s="17">
        <f>SUM(B22:B29)</f>
        <v>15665.51</v>
      </c>
    </row>
    <row r="31" spans="1:2" x14ac:dyDescent="0.25">
      <c r="A31" s="12" t="s">
        <v>42</v>
      </c>
      <c r="B31" s="17"/>
    </row>
    <row r="32" spans="1:2" x14ac:dyDescent="0.25">
      <c r="A32" s="7" t="s">
        <v>14</v>
      </c>
      <c r="B32" s="18">
        <v>3904.03</v>
      </c>
    </row>
    <row r="33" spans="1:2" x14ac:dyDescent="0.25">
      <c r="A33" s="12" t="s">
        <v>46</v>
      </c>
      <c r="B33" s="17">
        <f>SUM(B32)</f>
        <v>3904.03</v>
      </c>
    </row>
    <row r="34" spans="1:2" x14ac:dyDescent="0.25">
      <c r="A34" s="12" t="s">
        <v>39</v>
      </c>
      <c r="B34" s="17"/>
    </row>
    <row r="35" spans="1:2" x14ac:dyDescent="0.25">
      <c r="A35" s="7" t="s">
        <v>109</v>
      </c>
      <c r="B35" s="18">
        <v>85</v>
      </c>
    </row>
    <row r="36" spans="1:2" x14ac:dyDescent="0.25">
      <c r="A36" s="7" t="s">
        <v>110</v>
      </c>
      <c r="B36" s="18">
        <v>1837.4</v>
      </c>
    </row>
    <row r="37" spans="1:2" x14ac:dyDescent="0.25">
      <c r="A37" s="7" t="s">
        <v>111</v>
      </c>
      <c r="B37" s="18">
        <v>447.65</v>
      </c>
    </row>
    <row r="38" spans="1:2" x14ac:dyDescent="0.25">
      <c r="A38" s="7" t="s">
        <v>4</v>
      </c>
      <c r="B38" s="18">
        <v>327.39</v>
      </c>
    </row>
    <row r="39" spans="1:2" x14ac:dyDescent="0.25">
      <c r="A39" s="7" t="s">
        <v>30</v>
      </c>
      <c r="B39" s="18">
        <v>906.63</v>
      </c>
    </row>
    <row r="40" spans="1:2" x14ac:dyDescent="0.25">
      <c r="A40" s="7" t="s">
        <v>11</v>
      </c>
      <c r="B40" s="18">
        <v>3988.03</v>
      </c>
    </row>
    <row r="41" spans="1:2" x14ac:dyDescent="0.25">
      <c r="A41" s="7" t="s">
        <v>24</v>
      </c>
      <c r="B41" s="18">
        <v>5259.51</v>
      </c>
    </row>
    <row r="42" spans="1:2" x14ac:dyDescent="0.25">
      <c r="A42" s="7" t="s">
        <v>1</v>
      </c>
      <c r="B42" s="18">
        <v>3243.95</v>
      </c>
    </row>
    <row r="43" spans="1:2" x14ac:dyDescent="0.25">
      <c r="A43" s="7" t="s">
        <v>114</v>
      </c>
      <c r="B43" s="18">
        <v>127.9</v>
      </c>
    </row>
    <row r="44" spans="1:2" x14ac:dyDescent="0.25">
      <c r="A44" s="7" t="s">
        <v>13</v>
      </c>
      <c r="B44" s="18">
        <v>1276.9000000000001</v>
      </c>
    </row>
    <row r="45" spans="1:2" x14ac:dyDescent="0.25">
      <c r="A45" s="7" t="s">
        <v>84</v>
      </c>
      <c r="B45" s="18">
        <v>3899.79</v>
      </c>
    </row>
    <row r="46" spans="1:2" x14ac:dyDescent="0.25">
      <c r="A46" s="7" t="s">
        <v>25</v>
      </c>
      <c r="B46" s="18">
        <v>395</v>
      </c>
    </row>
    <row r="47" spans="1:2" x14ac:dyDescent="0.25">
      <c r="A47" s="7" t="s">
        <v>32</v>
      </c>
      <c r="B47" s="18">
        <v>45</v>
      </c>
    </row>
    <row r="48" spans="1:2" x14ac:dyDescent="0.25">
      <c r="A48" s="7" t="s">
        <v>12</v>
      </c>
      <c r="B48" s="18">
        <v>33752.400000000001</v>
      </c>
    </row>
    <row r="49" spans="1:2" x14ac:dyDescent="0.25">
      <c r="A49" s="7" t="s">
        <v>117</v>
      </c>
      <c r="B49" s="18">
        <v>26</v>
      </c>
    </row>
    <row r="50" spans="1:2" x14ac:dyDescent="0.25">
      <c r="A50" s="7" t="s">
        <v>22</v>
      </c>
      <c r="B50" s="18">
        <v>235.2</v>
      </c>
    </row>
    <row r="51" spans="1:2" x14ac:dyDescent="0.25">
      <c r="A51" s="7" t="s">
        <v>118</v>
      </c>
      <c r="B51" s="18">
        <v>661.3</v>
      </c>
    </row>
    <row r="52" spans="1:2" x14ac:dyDescent="0.25">
      <c r="A52" s="7" t="s">
        <v>5</v>
      </c>
      <c r="B52" s="18">
        <v>1815.99</v>
      </c>
    </row>
    <row r="53" spans="1:2" x14ac:dyDescent="0.25">
      <c r="A53" s="7" t="s">
        <v>2</v>
      </c>
      <c r="B53" s="18">
        <v>675.24</v>
      </c>
    </row>
    <row r="54" spans="1:2" x14ac:dyDescent="0.25">
      <c r="A54" s="7" t="s">
        <v>23</v>
      </c>
      <c r="B54" s="18">
        <v>972.68</v>
      </c>
    </row>
    <row r="55" spans="1:2" x14ac:dyDescent="0.25">
      <c r="A55" s="7" t="s">
        <v>116</v>
      </c>
      <c r="B55" s="18">
        <v>2244.5</v>
      </c>
    </row>
    <row r="56" spans="1:2" x14ac:dyDescent="0.25">
      <c r="A56" s="7" t="s">
        <v>3</v>
      </c>
      <c r="B56" s="18">
        <v>7.87</v>
      </c>
    </row>
    <row r="57" spans="1:2" x14ac:dyDescent="0.25">
      <c r="A57" s="7" t="s">
        <v>83</v>
      </c>
      <c r="B57" s="18">
        <v>492.3</v>
      </c>
    </row>
    <row r="58" spans="1:2" x14ac:dyDescent="0.25">
      <c r="A58" s="7" t="s">
        <v>82</v>
      </c>
      <c r="B58" s="18">
        <v>80.69</v>
      </c>
    </row>
    <row r="59" spans="1:2" x14ac:dyDescent="0.25">
      <c r="A59" s="7" t="s">
        <v>0</v>
      </c>
      <c r="B59" s="18">
        <v>10160.530000000001</v>
      </c>
    </row>
    <row r="60" spans="1:2" x14ac:dyDescent="0.25">
      <c r="A60" s="7" t="s">
        <v>10</v>
      </c>
      <c r="B60" s="18">
        <v>425</v>
      </c>
    </row>
    <row r="61" spans="1:2" x14ac:dyDescent="0.25">
      <c r="A61" s="7" t="s">
        <v>115</v>
      </c>
      <c r="B61" s="18">
        <v>1234.7</v>
      </c>
    </row>
    <row r="62" spans="1:2" x14ac:dyDescent="0.25">
      <c r="A62" s="7" t="s">
        <v>29</v>
      </c>
      <c r="B62" s="18">
        <v>46.6</v>
      </c>
    </row>
    <row r="63" spans="1:2" x14ac:dyDescent="0.25">
      <c r="A63" s="7" t="s">
        <v>81</v>
      </c>
      <c r="B63" s="18">
        <v>5084.8599999999997</v>
      </c>
    </row>
    <row r="64" spans="1:2" s="1" customFormat="1" x14ac:dyDescent="0.25">
      <c r="A64" s="7" t="s">
        <v>78</v>
      </c>
      <c r="B64" s="18">
        <v>88</v>
      </c>
    </row>
    <row r="65" spans="1:2" x14ac:dyDescent="0.25">
      <c r="A65" s="7" t="s">
        <v>36</v>
      </c>
      <c r="B65" s="18">
        <v>3368.04</v>
      </c>
    </row>
    <row r="66" spans="1:2" x14ac:dyDescent="0.25">
      <c r="A66" s="7" t="s">
        <v>79</v>
      </c>
      <c r="B66" s="18">
        <v>300</v>
      </c>
    </row>
    <row r="67" spans="1:2" x14ac:dyDescent="0.25">
      <c r="A67" s="7" t="s">
        <v>112</v>
      </c>
      <c r="B67" s="18">
        <f>155.43+1220.69</f>
        <v>1376.1200000000001</v>
      </c>
    </row>
    <row r="68" spans="1:2" s="1" customFormat="1" x14ac:dyDescent="0.25">
      <c r="A68" s="7" t="s">
        <v>16</v>
      </c>
      <c r="B68" s="18">
        <v>339.5</v>
      </c>
    </row>
    <row r="69" spans="1:2" s="1" customFormat="1" x14ac:dyDescent="0.25">
      <c r="A69" s="7" t="s">
        <v>80</v>
      </c>
      <c r="B69" s="18">
        <v>318.87</v>
      </c>
    </row>
    <row r="70" spans="1:2" ht="13.5" customHeight="1" x14ac:dyDescent="0.25">
      <c r="A70" s="12" t="s">
        <v>47</v>
      </c>
      <c r="B70" s="17">
        <f>SUM(B35:B69)</f>
        <v>85546.54</v>
      </c>
    </row>
    <row r="71" spans="1:2" x14ac:dyDescent="0.25">
      <c r="A71" s="11" t="s">
        <v>101</v>
      </c>
      <c r="B71" s="15"/>
    </row>
    <row r="72" spans="1:2" x14ac:dyDescent="0.25">
      <c r="A72" s="6" t="s">
        <v>102</v>
      </c>
      <c r="B72" s="16">
        <v>120</v>
      </c>
    </row>
    <row r="73" spans="1:2" s="4" customFormat="1" x14ac:dyDescent="0.25">
      <c r="A73" s="11" t="s">
        <v>103</v>
      </c>
      <c r="B73" s="15">
        <f>SUM(B72)</f>
        <v>120</v>
      </c>
    </row>
    <row r="74" spans="1:2" s="4" customFormat="1" x14ac:dyDescent="0.25">
      <c r="A74" s="12" t="s">
        <v>61</v>
      </c>
      <c r="B74" s="17"/>
    </row>
    <row r="75" spans="1:2" x14ac:dyDescent="0.25">
      <c r="A75" s="7" t="s">
        <v>6</v>
      </c>
      <c r="B75" s="18">
        <v>64.95</v>
      </c>
    </row>
    <row r="76" spans="1:2" s="4" customFormat="1" x14ac:dyDescent="0.25">
      <c r="A76" s="7" t="s">
        <v>74</v>
      </c>
      <c r="B76" s="18">
        <v>1611.93</v>
      </c>
    </row>
    <row r="77" spans="1:2" x14ac:dyDescent="0.25">
      <c r="A77" s="7" t="s">
        <v>35</v>
      </c>
      <c r="B77" s="18">
        <v>396.66</v>
      </c>
    </row>
    <row r="78" spans="1:2" s="1" customFormat="1" x14ac:dyDescent="0.25">
      <c r="A78" s="12" t="s">
        <v>62</v>
      </c>
      <c r="B78" s="17">
        <f>SUM(B75:B77)</f>
        <v>2073.54</v>
      </c>
    </row>
    <row r="79" spans="1:2" s="1" customFormat="1" x14ac:dyDescent="0.25">
      <c r="A79" s="12" t="s">
        <v>55</v>
      </c>
      <c r="B79" s="17"/>
    </row>
    <row r="80" spans="1:2" x14ac:dyDescent="0.25">
      <c r="A80" s="7" t="s">
        <v>21</v>
      </c>
      <c r="B80" s="18">
        <v>5254</v>
      </c>
    </row>
    <row r="81" spans="1:2" x14ac:dyDescent="0.25">
      <c r="A81" s="7" t="s">
        <v>104</v>
      </c>
      <c r="B81" s="18">
        <v>175</v>
      </c>
    </row>
    <row r="82" spans="1:2" x14ac:dyDescent="0.25">
      <c r="A82" s="7" t="s">
        <v>105</v>
      </c>
      <c r="B82" s="18">
        <v>7114</v>
      </c>
    </row>
    <row r="83" spans="1:2" x14ac:dyDescent="0.25">
      <c r="A83" s="7" t="s">
        <v>93</v>
      </c>
      <c r="B83" s="18">
        <v>530</v>
      </c>
    </row>
    <row r="84" spans="1:2" x14ac:dyDescent="0.25">
      <c r="A84" s="7" t="s">
        <v>106</v>
      </c>
      <c r="B84" s="18">
        <v>9831</v>
      </c>
    </row>
    <row r="85" spans="1:2" x14ac:dyDescent="0.25">
      <c r="A85" s="7" t="s">
        <v>107</v>
      </c>
      <c r="B85" s="18">
        <v>661</v>
      </c>
    </row>
    <row r="86" spans="1:2" x14ac:dyDescent="0.25">
      <c r="A86" s="12" t="s">
        <v>59</v>
      </c>
      <c r="B86" s="17">
        <f>SUM(B80:B85)</f>
        <v>23565</v>
      </c>
    </row>
    <row r="87" spans="1:2" x14ac:dyDescent="0.25">
      <c r="A87" s="12" t="s">
        <v>56</v>
      </c>
      <c r="B87" s="17"/>
    </row>
    <row r="88" spans="1:2" x14ac:dyDescent="0.25">
      <c r="A88" s="7" t="s">
        <v>9</v>
      </c>
      <c r="B88" s="18">
        <v>1218.8</v>
      </c>
    </row>
    <row r="89" spans="1:2" s="4" customFormat="1" x14ac:dyDescent="0.25">
      <c r="A89" s="7" t="s">
        <v>108</v>
      </c>
      <c r="B89" s="18">
        <v>972</v>
      </c>
    </row>
    <row r="90" spans="1:2" x14ac:dyDescent="0.25">
      <c r="A90" s="7" t="s">
        <v>76</v>
      </c>
      <c r="B90" s="18">
        <v>1321.96</v>
      </c>
    </row>
    <row r="91" spans="1:2" x14ac:dyDescent="0.25">
      <c r="A91" s="7" t="s">
        <v>77</v>
      </c>
      <c r="B91" s="18">
        <v>6172.02</v>
      </c>
    </row>
    <row r="92" spans="1:2" s="1" customFormat="1" x14ac:dyDescent="0.25">
      <c r="A92" s="7" t="s">
        <v>28</v>
      </c>
      <c r="B92" s="18">
        <v>800</v>
      </c>
    </row>
    <row r="93" spans="1:2" s="1" customFormat="1" x14ac:dyDescent="0.25">
      <c r="A93" s="7" t="s">
        <v>75</v>
      </c>
      <c r="B93" s="18">
        <v>1086</v>
      </c>
    </row>
    <row r="94" spans="1:2" s="1" customFormat="1" x14ac:dyDescent="0.25">
      <c r="A94" s="7" t="s">
        <v>21</v>
      </c>
      <c r="B94" s="18">
        <v>500</v>
      </c>
    </row>
    <row r="95" spans="1:2" s="1" customFormat="1" x14ac:dyDescent="0.25">
      <c r="A95" s="12" t="s">
        <v>58</v>
      </c>
      <c r="B95" s="17">
        <f>SUM(B88:B94)</f>
        <v>12070.78</v>
      </c>
    </row>
    <row r="96" spans="1:2" s="1" customFormat="1" ht="14.25" customHeight="1" x14ac:dyDescent="0.25">
      <c r="A96" s="12" t="s">
        <v>121</v>
      </c>
      <c r="B96" s="17"/>
    </row>
    <row r="97" spans="1:2" x14ac:dyDescent="0.25">
      <c r="A97" s="8" t="s">
        <v>13</v>
      </c>
      <c r="B97" s="19">
        <v>1230</v>
      </c>
    </row>
    <row r="98" spans="1:2" s="1" customFormat="1" x14ac:dyDescent="0.25">
      <c r="A98" s="12" t="s">
        <v>122</v>
      </c>
      <c r="B98" s="17">
        <f>SUM(B97)</f>
        <v>1230</v>
      </c>
    </row>
    <row r="99" spans="1:2" s="1" customFormat="1" ht="14.25" customHeight="1" x14ac:dyDescent="0.25">
      <c r="A99" s="12" t="s">
        <v>41</v>
      </c>
      <c r="B99" s="17"/>
    </row>
    <row r="100" spans="1:2" ht="14.25" customHeight="1" x14ac:dyDescent="0.25">
      <c r="A100" s="7" t="s">
        <v>4</v>
      </c>
      <c r="B100" s="18">
        <v>21638.11</v>
      </c>
    </row>
    <row r="101" spans="1:2" s="1" customFormat="1" ht="14.25" customHeight="1" x14ac:dyDescent="0.25">
      <c r="A101" s="12" t="s">
        <v>48</v>
      </c>
      <c r="B101" s="17">
        <f>SUM(B100)</f>
        <v>21638.11</v>
      </c>
    </row>
    <row r="102" spans="1:2" s="1" customFormat="1" x14ac:dyDescent="0.25">
      <c r="A102" s="12" t="s">
        <v>43</v>
      </c>
      <c r="B102" s="17"/>
    </row>
    <row r="103" spans="1:2" x14ac:dyDescent="0.25">
      <c r="A103" s="9" t="s">
        <v>5</v>
      </c>
      <c r="B103" s="18">
        <v>5861.51</v>
      </c>
    </row>
    <row r="104" spans="1:2" s="1" customFormat="1" x14ac:dyDescent="0.25">
      <c r="A104" s="12" t="s">
        <v>49</v>
      </c>
      <c r="B104" s="17">
        <f>SUM(B103)</f>
        <v>5861.51</v>
      </c>
    </row>
    <row r="105" spans="1:2" s="1" customFormat="1" x14ac:dyDescent="0.25">
      <c r="A105" s="12" t="s">
        <v>72</v>
      </c>
      <c r="B105" s="17"/>
    </row>
    <row r="106" spans="1:2" s="1" customFormat="1" x14ac:dyDescent="0.25">
      <c r="A106" s="7" t="s">
        <v>110</v>
      </c>
      <c r="B106" s="19">
        <v>95.58</v>
      </c>
    </row>
    <row r="107" spans="1:2" s="1" customFormat="1" x14ac:dyDescent="0.25">
      <c r="A107" s="7" t="s">
        <v>0</v>
      </c>
      <c r="B107" s="19">
        <v>284.35000000000002</v>
      </c>
    </row>
    <row r="108" spans="1:2" s="1" customFormat="1" x14ac:dyDescent="0.25">
      <c r="A108" s="7" t="s">
        <v>107</v>
      </c>
      <c r="B108" s="19">
        <v>480.89</v>
      </c>
    </row>
    <row r="109" spans="1:2" s="1" customFormat="1" x14ac:dyDescent="0.25">
      <c r="A109" s="12" t="s">
        <v>73</v>
      </c>
      <c r="B109" s="17">
        <f>SUM(B106:B108)</f>
        <v>860.81999999999994</v>
      </c>
    </row>
    <row r="110" spans="1:2" s="1" customFormat="1" x14ac:dyDescent="0.25">
      <c r="A110" s="12" t="s">
        <v>123</v>
      </c>
      <c r="B110" s="17"/>
    </row>
    <row r="111" spans="1:2" s="1" customFormat="1" x14ac:dyDescent="0.25">
      <c r="A111" s="8" t="s">
        <v>119</v>
      </c>
      <c r="B111" s="19">
        <v>1002.92</v>
      </c>
    </row>
    <row r="112" spans="1:2" s="1" customFormat="1" x14ac:dyDescent="0.25">
      <c r="A112" s="12" t="s">
        <v>124</v>
      </c>
      <c r="B112" s="17">
        <f>SUM(B111)</f>
        <v>1002.92</v>
      </c>
    </row>
    <row r="113" spans="1:2" s="1" customFormat="1" x14ac:dyDescent="0.25">
      <c r="A113" s="12" t="s">
        <v>90</v>
      </c>
      <c r="B113" s="17"/>
    </row>
    <row r="114" spans="1:2" s="1" customFormat="1" x14ac:dyDescent="0.25">
      <c r="A114" s="8" t="s">
        <v>92</v>
      </c>
      <c r="B114" s="19">
        <v>1132.95</v>
      </c>
    </row>
    <row r="115" spans="1:2" s="1" customFormat="1" x14ac:dyDescent="0.25">
      <c r="A115" s="8" t="s">
        <v>125</v>
      </c>
      <c r="B115" s="19">
        <v>47.92</v>
      </c>
    </row>
    <row r="116" spans="1:2" s="1" customFormat="1" x14ac:dyDescent="0.25">
      <c r="A116" s="8" t="s">
        <v>18</v>
      </c>
      <c r="B116" s="19">
        <v>2828.87</v>
      </c>
    </row>
    <row r="117" spans="1:2" s="1" customFormat="1" x14ac:dyDescent="0.25">
      <c r="A117" s="8" t="s">
        <v>126</v>
      </c>
      <c r="B117" s="19">
        <v>120</v>
      </c>
    </row>
    <row r="118" spans="1:2" s="1" customFormat="1" x14ac:dyDescent="0.25">
      <c r="A118" s="8" t="s">
        <v>127</v>
      </c>
      <c r="B118" s="19">
        <v>691.51</v>
      </c>
    </row>
    <row r="119" spans="1:2" s="1" customFormat="1" x14ac:dyDescent="0.25">
      <c r="A119" s="12" t="s">
        <v>91</v>
      </c>
      <c r="B119" s="17">
        <f>SUM(B114:B118)</f>
        <v>4821.25</v>
      </c>
    </row>
    <row r="120" spans="1:2" s="1" customFormat="1" x14ac:dyDescent="0.25">
      <c r="A120" s="12" t="s">
        <v>128</v>
      </c>
      <c r="B120" s="17"/>
    </row>
    <row r="121" spans="1:2" s="1" customFormat="1" x14ac:dyDescent="0.25">
      <c r="A121" s="8" t="s">
        <v>130</v>
      </c>
      <c r="B121" s="19">
        <v>278</v>
      </c>
    </row>
    <row r="122" spans="1:2" s="1" customFormat="1" x14ac:dyDescent="0.25">
      <c r="A122" s="8" t="s">
        <v>125</v>
      </c>
      <c r="B122" s="19">
        <v>11.98</v>
      </c>
    </row>
    <row r="123" spans="1:2" s="1" customFormat="1" x14ac:dyDescent="0.25">
      <c r="A123" s="8" t="s">
        <v>30</v>
      </c>
      <c r="B123" s="19">
        <v>65</v>
      </c>
    </row>
    <row r="124" spans="1:2" s="1" customFormat="1" x14ac:dyDescent="0.25">
      <c r="A124" s="8" t="s">
        <v>80</v>
      </c>
      <c r="B124" s="19">
        <v>3168.4</v>
      </c>
    </row>
    <row r="125" spans="1:2" s="1" customFormat="1" x14ac:dyDescent="0.25">
      <c r="A125" s="8" t="s">
        <v>131</v>
      </c>
      <c r="B125" s="19">
        <v>640</v>
      </c>
    </row>
    <row r="126" spans="1:2" s="1" customFormat="1" x14ac:dyDescent="0.25">
      <c r="A126" s="8" t="s">
        <v>132</v>
      </c>
      <c r="B126" s="19">
        <v>43</v>
      </c>
    </row>
    <row r="127" spans="1:2" s="1" customFormat="1" x14ac:dyDescent="0.25">
      <c r="A127" s="8" t="s">
        <v>133</v>
      </c>
      <c r="B127" s="19">
        <v>1084</v>
      </c>
    </row>
    <row r="128" spans="1:2" s="1" customFormat="1" x14ac:dyDescent="0.25">
      <c r="A128" s="8" t="s">
        <v>134</v>
      </c>
      <c r="B128" s="19">
        <v>1403.13</v>
      </c>
    </row>
    <row r="129" spans="1:2" s="1" customFormat="1" x14ac:dyDescent="0.25">
      <c r="A129" s="8" t="s">
        <v>110</v>
      </c>
      <c r="B129" s="19">
        <v>94.93</v>
      </c>
    </row>
    <row r="130" spans="1:2" s="1" customFormat="1" x14ac:dyDescent="0.25">
      <c r="A130" s="8" t="s">
        <v>135</v>
      </c>
      <c r="B130" s="19">
        <v>743.62</v>
      </c>
    </row>
    <row r="131" spans="1:2" s="1" customFormat="1" x14ac:dyDescent="0.25">
      <c r="A131" s="8" t="s">
        <v>136</v>
      </c>
      <c r="B131" s="19">
        <v>154.49</v>
      </c>
    </row>
    <row r="132" spans="1:2" s="1" customFormat="1" x14ac:dyDescent="0.25">
      <c r="A132" s="8" t="s">
        <v>23</v>
      </c>
      <c r="B132" s="19">
        <v>223.83</v>
      </c>
    </row>
    <row r="133" spans="1:2" s="1" customFormat="1" x14ac:dyDescent="0.25">
      <c r="A133" s="8" t="s">
        <v>74</v>
      </c>
      <c r="B133" s="19">
        <v>248.58</v>
      </c>
    </row>
    <row r="134" spans="1:2" s="1" customFormat="1" x14ac:dyDescent="0.25">
      <c r="A134" s="8" t="s">
        <v>11</v>
      </c>
      <c r="B134" s="19">
        <v>271.08</v>
      </c>
    </row>
    <row r="135" spans="1:2" s="1" customFormat="1" x14ac:dyDescent="0.25">
      <c r="A135" s="8" t="s">
        <v>24</v>
      </c>
      <c r="B135" s="19">
        <v>821.81</v>
      </c>
    </row>
    <row r="136" spans="1:2" s="1" customFormat="1" x14ac:dyDescent="0.25">
      <c r="A136" s="8" t="s">
        <v>0</v>
      </c>
      <c r="B136" s="19">
        <v>281.70999999999998</v>
      </c>
    </row>
    <row r="137" spans="1:2" s="1" customFormat="1" x14ac:dyDescent="0.25">
      <c r="A137" s="8" t="s">
        <v>137</v>
      </c>
      <c r="B137" s="19">
        <v>168.5</v>
      </c>
    </row>
    <row r="138" spans="1:2" s="1" customFormat="1" x14ac:dyDescent="0.25">
      <c r="A138" s="8" t="s">
        <v>138</v>
      </c>
      <c r="B138" s="19">
        <v>22.95</v>
      </c>
    </row>
    <row r="139" spans="1:2" s="1" customFormat="1" x14ac:dyDescent="0.25">
      <c r="A139" s="8" t="s">
        <v>139</v>
      </c>
      <c r="B139" s="19">
        <v>142</v>
      </c>
    </row>
    <row r="140" spans="1:2" s="1" customFormat="1" x14ac:dyDescent="0.25">
      <c r="A140" s="8" t="s">
        <v>107</v>
      </c>
      <c r="B140" s="19">
        <v>581.83000000000004</v>
      </c>
    </row>
    <row r="141" spans="1:2" s="1" customFormat="1" x14ac:dyDescent="0.25">
      <c r="A141" s="8" t="s">
        <v>140</v>
      </c>
      <c r="B141" s="19">
        <v>138</v>
      </c>
    </row>
    <row r="142" spans="1:2" s="1" customFormat="1" x14ac:dyDescent="0.25">
      <c r="A142" s="8" t="s">
        <v>116</v>
      </c>
      <c r="B142" s="19">
        <v>654.82000000000005</v>
      </c>
    </row>
    <row r="143" spans="1:2" s="1" customFormat="1" x14ac:dyDescent="0.25">
      <c r="A143" s="8" t="s">
        <v>5</v>
      </c>
      <c r="B143" s="19">
        <v>30</v>
      </c>
    </row>
    <row r="144" spans="1:2" s="1" customFormat="1" x14ac:dyDescent="0.25">
      <c r="A144" s="8" t="s">
        <v>141</v>
      </c>
      <c r="B144" s="19">
        <v>5430.68</v>
      </c>
    </row>
    <row r="145" spans="1:2" s="1" customFormat="1" x14ac:dyDescent="0.25">
      <c r="A145" s="8" t="s">
        <v>34</v>
      </c>
      <c r="B145" s="19">
        <v>457</v>
      </c>
    </row>
    <row r="146" spans="1:2" s="1" customFormat="1" x14ac:dyDescent="0.25">
      <c r="A146" s="8" t="s">
        <v>142</v>
      </c>
      <c r="B146" s="19">
        <v>1009.5</v>
      </c>
    </row>
    <row r="147" spans="1:2" s="1" customFormat="1" x14ac:dyDescent="0.25">
      <c r="A147" s="8" t="s">
        <v>143</v>
      </c>
      <c r="B147" s="19">
        <v>981.02</v>
      </c>
    </row>
    <row r="148" spans="1:2" s="1" customFormat="1" ht="15.75" customHeight="1" x14ac:dyDescent="0.25">
      <c r="A148" s="8" t="s">
        <v>144</v>
      </c>
      <c r="B148" s="19">
        <v>306</v>
      </c>
    </row>
    <row r="149" spans="1:2" s="1" customFormat="1" x14ac:dyDescent="0.25">
      <c r="A149" s="12" t="s">
        <v>129</v>
      </c>
      <c r="B149" s="17">
        <f>SUM(B121:B148)</f>
        <v>19455.86</v>
      </c>
    </row>
    <row r="150" spans="1:2" s="1" customFormat="1" x14ac:dyDescent="0.25">
      <c r="A150" s="12" t="s">
        <v>145</v>
      </c>
      <c r="B150" s="17"/>
    </row>
    <row r="151" spans="1:2" s="1" customFormat="1" x14ac:dyDescent="0.25">
      <c r="A151" s="8" t="s">
        <v>107</v>
      </c>
      <c r="B151" s="19">
        <v>110.25</v>
      </c>
    </row>
    <row r="152" spans="1:2" s="1" customFormat="1" x14ac:dyDescent="0.25">
      <c r="A152" s="8" t="s">
        <v>147</v>
      </c>
      <c r="B152" s="19">
        <v>350</v>
      </c>
    </row>
    <row r="153" spans="1:2" s="1" customFormat="1" x14ac:dyDescent="0.25">
      <c r="A153" s="12" t="s">
        <v>146</v>
      </c>
      <c r="B153" s="17">
        <f>SUM(B151:B152)</f>
        <v>460.25</v>
      </c>
    </row>
    <row r="154" spans="1:2" s="1" customFormat="1" x14ac:dyDescent="0.25">
      <c r="A154" s="12" t="s">
        <v>64</v>
      </c>
      <c r="B154" s="17"/>
    </row>
    <row r="155" spans="1:2" x14ac:dyDescent="0.25">
      <c r="A155" s="7" t="s">
        <v>107</v>
      </c>
      <c r="B155" s="18">
        <v>658</v>
      </c>
    </row>
    <row r="156" spans="1:2" s="1" customFormat="1" x14ac:dyDescent="0.25">
      <c r="A156" s="12" t="s">
        <v>71</v>
      </c>
      <c r="B156" s="17">
        <f>SUM(B155)</f>
        <v>658</v>
      </c>
    </row>
    <row r="157" spans="1:2" s="1" customFormat="1" x14ac:dyDescent="0.25">
      <c r="A157" s="12" t="s">
        <v>148</v>
      </c>
      <c r="B157" s="17"/>
    </row>
    <row r="158" spans="1:2" s="1" customFormat="1" x14ac:dyDescent="0.25">
      <c r="A158" s="8" t="s">
        <v>150</v>
      </c>
      <c r="B158" s="19">
        <v>107.8</v>
      </c>
    </row>
    <row r="159" spans="1:2" s="1" customFormat="1" x14ac:dyDescent="0.25">
      <c r="A159" s="8" t="s">
        <v>107</v>
      </c>
      <c r="B159" s="19">
        <v>893.2</v>
      </c>
    </row>
    <row r="160" spans="1:2" s="1" customFormat="1" x14ac:dyDescent="0.25">
      <c r="A160" s="12" t="s">
        <v>149</v>
      </c>
      <c r="B160" s="17">
        <f>SUM(B158:B159)</f>
        <v>1001</v>
      </c>
    </row>
    <row r="161" spans="1:3" s="1" customFormat="1" x14ac:dyDescent="0.25">
      <c r="A161" s="12" t="s">
        <v>65</v>
      </c>
      <c r="B161" s="17"/>
    </row>
    <row r="162" spans="1:3" x14ac:dyDescent="0.25">
      <c r="A162" s="7" t="s">
        <v>15</v>
      </c>
      <c r="B162" s="18">
        <v>395.19</v>
      </c>
    </row>
    <row r="163" spans="1:3" s="4" customFormat="1" x14ac:dyDescent="0.25">
      <c r="A163" s="7" t="s">
        <v>107</v>
      </c>
      <c r="B163" s="18">
        <v>296.93</v>
      </c>
    </row>
    <row r="164" spans="1:3" x14ac:dyDescent="0.25">
      <c r="A164" s="12" t="s">
        <v>70</v>
      </c>
      <c r="B164" s="17">
        <f>SUM(B162:B163)</f>
        <v>692.12</v>
      </c>
    </row>
    <row r="165" spans="1:3" s="4" customFormat="1" x14ac:dyDescent="0.25">
      <c r="A165" s="12" t="s">
        <v>151</v>
      </c>
      <c r="B165" s="17"/>
    </row>
    <row r="166" spans="1:3" s="4" customFormat="1" x14ac:dyDescent="0.25">
      <c r="A166" s="8" t="s">
        <v>153</v>
      </c>
      <c r="B166" s="19">
        <v>346.87</v>
      </c>
    </row>
    <row r="167" spans="1:3" s="4" customFormat="1" x14ac:dyDescent="0.25">
      <c r="A167" s="12" t="s">
        <v>152</v>
      </c>
      <c r="B167" s="17">
        <f>SUM(B166)</f>
        <v>346.87</v>
      </c>
    </row>
    <row r="168" spans="1:3" s="4" customFormat="1" x14ac:dyDescent="0.25">
      <c r="A168" s="12" t="s">
        <v>154</v>
      </c>
      <c r="B168" s="17"/>
    </row>
    <row r="169" spans="1:3" s="4" customFormat="1" x14ac:dyDescent="0.25">
      <c r="A169" s="8" t="s">
        <v>15</v>
      </c>
      <c r="B169" s="19">
        <v>752.63</v>
      </c>
      <c r="C169" s="5"/>
    </row>
    <row r="170" spans="1:3" s="4" customFormat="1" x14ac:dyDescent="0.25">
      <c r="A170" s="12" t="s">
        <v>155</v>
      </c>
      <c r="B170" s="17">
        <f>SUM(B169)</f>
        <v>752.63</v>
      </c>
      <c r="C170" s="5"/>
    </row>
    <row r="171" spans="1:3" s="4" customFormat="1" x14ac:dyDescent="0.25">
      <c r="A171" s="12" t="s">
        <v>156</v>
      </c>
      <c r="B171" s="17"/>
      <c r="C171" s="5"/>
    </row>
    <row r="172" spans="1:3" s="4" customFormat="1" x14ac:dyDescent="0.25">
      <c r="A172" s="8" t="s">
        <v>158</v>
      </c>
      <c r="B172" s="19">
        <v>1100</v>
      </c>
      <c r="C172" s="5"/>
    </row>
    <row r="173" spans="1:3" s="4" customFormat="1" x14ac:dyDescent="0.25">
      <c r="A173" s="12" t="s">
        <v>157</v>
      </c>
      <c r="B173" s="17">
        <f>SUM(B172)</f>
        <v>1100</v>
      </c>
      <c r="C173" s="5"/>
    </row>
    <row r="174" spans="1:3" s="4" customFormat="1" x14ac:dyDescent="0.25">
      <c r="A174" s="12" t="s">
        <v>145</v>
      </c>
      <c r="B174" s="17"/>
      <c r="C174" s="5"/>
    </row>
    <row r="175" spans="1:3" s="4" customFormat="1" x14ac:dyDescent="0.25">
      <c r="A175" s="8" t="s">
        <v>107</v>
      </c>
      <c r="B175" s="19">
        <v>23.14</v>
      </c>
      <c r="C175" s="5"/>
    </row>
    <row r="176" spans="1:3" s="4" customFormat="1" x14ac:dyDescent="0.25">
      <c r="A176" s="12" t="s">
        <v>146</v>
      </c>
      <c r="B176" s="17">
        <f>SUM(B175)</f>
        <v>23.14</v>
      </c>
      <c r="C176" s="5"/>
    </row>
    <row r="177" spans="1:3" s="4" customFormat="1" x14ac:dyDescent="0.25">
      <c r="A177" s="12" t="s">
        <v>159</v>
      </c>
      <c r="B177" s="17"/>
      <c r="C177" s="5"/>
    </row>
    <row r="178" spans="1:3" s="4" customFormat="1" x14ac:dyDescent="0.25">
      <c r="A178" s="8" t="s">
        <v>113</v>
      </c>
      <c r="B178" s="19">
        <v>1097</v>
      </c>
      <c r="C178" s="5"/>
    </row>
    <row r="179" spans="1:3" s="4" customFormat="1" x14ac:dyDescent="0.25">
      <c r="A179" s="12" t="s">
        <v>160</v>
      </c>
      <c r="B179" s="17">
        <f>SUM(B178)</f>
        <v>1097</v>
      </c>
      <c r="C179" s="5"/>
    </row>
    <row r="180" spans="1:3" x14ac:dyDescent="0.25">
      <c r="A180" s="12" t="s">
        <v>94</v>
      </c>
      <c r="B180" s="20"/>
    </row>
    <row r="181" spans="1:3" x14ac:dyDescent="0.25">
      <c r="A181" s="8" t="s">
        <v>15</v>
      </c>
      <c r="B181" s="18">
        <f>364.26+398.44</f>
        <v>762.7</v>
      </c>
    </row>
    <row r="182" spans="1:3" s="4" customFormat="1" x14ac:dyDescent="0.25">
      <c r="A182" s="8" t="s">
        <v>161</v>
      </c>
      <c r="B182" s="18">
        <v>430</v>
      </c>
    </row>
    <row r="183" spans="1:3" s="4" customFormat="1" x14ac:dyDescent="0.25">
      <c r="A183" s="8" t="s">
        <v>112</v>
      </c>
      <c r="B183" s="18">
        <v>613.49</v>
      </c>
    </row>
    <row r="184" spans="1:3" x14ac:dyDescent="0.25">
      <c r="A184" s="12" t="s">
        <v>95</v>
      </c>
      <c r="B184" s="17">
        <f>SUM(B181:B183)</f>
        <v>1806.19</v>
      </c>
    </row>
    <row r="185" spans="1:3" s="1" customFormat="1" x14ac:dyDescent="0.25">
      <c r="A185" s="12" t="s">
        <v>66</v>
      </c>
      <c r="B185" s="17"/>
    </row>
    <row r="186" spans="1:3" s="1" customFormat="1" x14ac:dyDescent="0.25">
      <c r="A186" s="8" t="s">
        <v>27</v>
      </c>
      <c r="B186" s="19">
        <v>213.6</v>
      </c>
    </row>
    <row r="187" spans="1:3" x14ac:dyDescent="0.25">
      <c r="A187" s="7" t="s">
        <v>96</v>
      </c>
      <c r="B187" s="19">
        <v>7956.75</v>
      </c>
    </row>
    <row r="188" spans="1:3" s="1" customFormat="1" x14ac:dyDescent="0.25">
      <c r="A188" s="7" t="s">
        <v>97</v>
      </c>
      <c r="B188" s="19">
        <v>1750.99</v>
      </c>
    </row>
    <row r="189" spans="1:3" s="1" customFormat="1" x14ac:dyDescent="0.25">
      <c r="A189" s="12" t="s">
        <v>68</v>
      </c>
      <c r="B189" s="17">
        <f>SUM(B186:B188)</f>
        <v>9921.34</v>
      </c>
    </row>
    <row r="190" spans="1:3" s="1" customFormat="1" x14ac:dyDescent="0.25">
      <c r="A190" s="12" t="s">
        <v>162</v>
      </c>
      <c r="B190" s="17"/>
    </row>
    <row r="191" spans="1:3" s="1" customFormat="1" x14ac:dyDescent="0.25">
      <c r="A191" s="8" t="s">
        <v>164</v>
      </c>
      <c r="B191" s="19">
        <v>370.4</v>
      </c>
    </row>
    <row r="192" spans="1:3" s="1" customFormat="1" x14ac:dyDescent="0.25">
      <c r="A192" s="8" t="s">
        <v>165</v>
      </c>
      <c r="B192" s="19">
        <v>7958.09</v>
      </c>
    </row>
    <row r="193" spans="1:2" s="1" customFormat="1" x14ac:dyDescent="0.25">
      <c r="A193" s="8" t="s">
        <v>166</v>
      </c>
      <c r="B193" s="19">
        <v>3931.5</v>
      </c>
    </row>
    <row r="194" spans="1:2" s="1" customFormat="1" x14ac:dyDescent="0.25">
      <c r="A194" s="8" t="s">
        <v>167</v>
      </c>
      <c r="B194" s="19">
        <v>68.45</v>
      </c>
    </row>
    <row r="195" spans="1:2" s="1" customFormat="1" x14ac:dyDescent="0.25">
      <c r="A195" s="12" t="s">
        <v>163</v>
      </c>
      <c r="B195" s="17">
        <f>SUM(B191:B194)</f>
        <v>12328.44</v>
      </c>
    </row>
    <row r="196" spans="1:2" s="1" customFormat="1" x14ac:dyDescent="0.25">
      <c r="A196" s="12" t="s">
        <v>63</v>
      </c>
      <c r="B196" s="17"/>
    </row>
    <row r="197" spans="1:2" s="1" customFormat="1" x14ac:dyDescent="0.25">
      <c r="A197" s="10" t="s">
        <v>99</v>
      </c>
      <c r="B197" s="19">
        <v>694352.63</v>
      </c>
    </row>
    <row r="198" spans="1:2" x14ac:dyDescent="0.25">
      <c r="A198" s="10" t="s">
        <v>100</v>
      </c>
      <c r="B198" s="19">
        <v>25594.19</v>
      </c>
    </row>
    <row r="199" spans="1:2" x14ac:dyDescent="0.25">
      <c r="A199" s="12" t="s">
        <v>98</v>
      </c>
      <c r="B199" s="17">
        <f>SUM(B197:B198)</f>
        <v>719946.82</v>
      </c>
    </row>
    <row r="200" spans="1:2" s="1" customFormat="1" x14ac:dyDescent="0.25">
      <c r="A200" s="12" t="s">
        <v>57</v>
      </c>
      <c r="B200" s="17"/>
    </row>
    <row r="201" spans="1:2" x14ac:dyDescent="0.25">
      <c r="A201" s="7" t="s">
        <v>31</v>
      </c>
      <c r="B201" s="18">
        <v>2476.1799999999998</v>
      </c>
    </row>
    <row r="202" spans="1:2" s="1" customFormat="1" x14ac:dyDescent="0.25">
      <c r="A202" s="12" t="s">
        <v>60</v>
      </c>
      <c r="B202" s="17">
        <f>SUM(B201)</f>
        <v>2476.1799999999998</v>
      </c>
    </row>
    <row r="203" spans="1:2" x14ac:dyDescent="0.25">
      <c r="A203" s="12" t="s">
        <v>67</v>
      </c>
      <c r="B203" s="20"/>
    </row>
    <row r="204" spans="1:2" x14ac:dyDescent="0.25">
      <c r="A204" s="7" t="s">
        <v>17</v>
      </c>
      <c r="B204" s="18">
        <v>27290.83</v>
      </c>
    </row>
    <row r="205" spans="1:2" s="1" customFormat="1" x14ac:dyDescent="0.25">
      <c r="A205" s="12" t="s">
        <v>69</v>
      </c>
      <c r="B205" s="17">
        <f>SUM(B204)</f>
        <v>27290.83</v>
      </c>
    </row>
    <row r="206" spans="1:2" s="2" customFormat="1" x14ac:dyDescent="0.25">
      <c r="A206" s="12" t="s">
        <v>52</v>
      </c>
      <c r="B206" s="20"/>
    </row>
    <row r="207" spans="1:2" s="2" customFormat="1" x14ac:dyDescent="0.25">
      <c r="A207" s="7" t="s">
        <v>17</v>
      </c>
      <c r="B207" s="21">
        <v>53325.8</v>
      </c>
    </row>
    <row r="208" spans="1:2" s="3" customFormat="1" x14ac:dyDescent="0.25">
      <c r="A208" s="7" t="s">
        <v>19</v>
      </c>
      <c r="B208" s="22">
        <v>1454.55</v>
      </c>
    </row>
    <row r="209" spans="1:2" s="3" customFormat="1" x14ac:dyDescent="0.25">
      <c r="A209" s="12" t="s">
        <v>53</v>
      </c>
      <c r="B209" s="17">
        <f>SUM(B207:B208)</f>
        <v>54780.350000000006</v>
      </c>
    </row>
    <row r="210" spans="1:2" s="2" customFormat="1" x14ac:dyDescent="0.25">
      <c r="A210" s="12" t="s">
        <v>51</v>
      </c>
      <c r="B210" s="20"/>
    </row>
    <row r="211" spans="1:2" s="2" customFormat="1" x14ac:dyDescent="0.25">
      <c r="A211" s="7" t="s">
        <v>7</v>
      </c>
      <c r="B211" s="21">
        <v>161309.76000000001</v>
      </c>
    </row>
    <row r="212" spans="1:2" s="3" customFormat="1" x14ac:dyDescent="0.25">
      <c r="A212" s="12" t="s">
        <v>54</v>
      </c>
      <c r="B212" s="17">
        <f>SUM(B211)</f>
        <v>161309.76000000001</v>
      </c>
    </row>
    <row r="213" spans="1:2" x14ac:dyDescent="0.25">
      <c r="A213" s="12" t="s">
        <v>44</v>
      </c>
      <c r="B213" s="20"/>
    </row>
    <row r="214" spans="1:2" x14ac:dyDescent="0.25">
      <c r="A214" s="7" t="s">
        <v>18</v>
      </c>
      <c r="B214" s="19">
        <v>57745.34</v>
      </c>
    </row>
    <row r="215" spans="1:2" s="1" customFormat="1" x14ac:dyDescent="0.25">
      <c r="A215" s="7" t="s">
        <v>8</v>
      </c>
      <c r="B215" s="19">
        <v>45727.31</v>
      </c>
    </row>
    <row r="216" spans="1:2" s="1" customFormat="1" x14ac:dyDescent="0.25">
      <c r="A216" s="7" t="s">
        <v>33</v>
      </c>
      <c r="B216" s="19">
        <v>2610</v>
      </c>
    </row>
    <row r="217" spans="1:2" x14ac:dyDescent="0.25">
      <c r="A217" s="7" t="s">
        <v>20</v>
      </c>
      <c r="B217" s="19">
        <v>14387.72</v>
      </c>
    </row>
    <row r="218" spans="1:2" s="2" customFormat="1" x14ac:dyDescent="0.25">
      <c r="A218" s="12" t="s">
        <v>50</v>
      </c>
      <c r="B218" s="17">
        <f>SUM(B214:B217)</f>
        <v>120470.37</v>
      </c>
    </row>
    <row r="219" spans="1:2" x14ac:dyDescent="0.25">
      <c r="A219" s="6"/>
      <c r="B219" s="18"/>
    </row>
    <row r="220" spans="1:2" x14ac:dyDescent="0.25">
      <c r="A220" s="14" t="s">
        <v>38</v>
      </c>
      <c r="B220" s="17">
        <f>B218+B212+B209+B205+B202+B199+B195+B189+B184+B179+B176+B173+B170+B167+B164+B160+B156+B153+B149+B119+B112+B109+B104+B101+B98+B95+B86+B78+B73+B70+B33+B30+B20+B6</f>
        <v>1329966.4500000004</v>
      </c>
    </row>
  </sheetData>
  <printOptions gridLines="1"/>
  <pageMargins left="0.59055118110236227" right="0.31496062992125984" top="0.47244094488188981" bottom="0.39370078740157483" header="0.19685039370078741" footer="0.19685039370078741"/>
  <pageSetup paperSize="9" scale="85" orientation="portrait" r:id="rId1"/>
  <headerFooter>
    <oddHeader>&amp;C&amp;"Arial,Regular"&amp;12Freedom of Information Request Reference No 11461 - Expenditure 01/04/17 to 31/03/18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Return</vt:lpstr>
      <vt:lpstr>Return!Print_Area</vt:lpstr>
      <vt:lpstr>Return!Print_Titles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FOI_11461 - Spreadsheet.xlsx Imported 30/04/2018 at 12:29:08</dc:title>
  <dc:creator>Andrew Shaw</dc:creator>
  <cp:lastModifiedBy>Sophie Smith</cp:lastModifiedBy>
  <cp:lastPrinted>2018-04-30T09:50:43Z</cp:lastPrinted>
  <dcterms:created xsi:type="dcterms:W3CDTF">2018-04-24T11:27:51Z</dcterms:created>
  <dcterms:modified xsi:type="dcterms:W3CDTF">2020-09-02T07:59:10Z</dcterms:modified>
</cp:coreProperties>
</file>