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s18\Documents\2023\231003\Census 2021\"/>
    </mc:Choice>
  </mc:AlternateContent>
  <xr:revisionPtr revIDLastSave="0" documentId="13_ncr:1_{669E7D04-6B02-410E-BDEA-AA1E08326CB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" sheetId="2" r:id="rId1"/>
    <sheet name="CSV" sheetId="3" r:id="rId2"/>
  </sheets>
  <definedNames>
    <definedName name="_xlnm.Print_Titles" localSheetId="0">'2021'!$A:$B,'2021'!$1:$1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3" l="1"/>
  <c r="T21" i="3" s="1"/>
  <c r="N21" i="3"/>
  <c r="S21" i="3" s="1"/>
  <c r="M21" i="3"/>
  <c r="R21" i="3" s="1"/>
  <c r="L21" i="3"/>
  <c r="Q21" i="3" s="1"/>
  <c r="K21" i="3"/>
  <c r="F21" i="3"/>
  <c r="Q20" i="3"/>
  <c r="O20" i="3"/>
  <c r="T20" i="3" s="1"/>
  <c r="N20" i="3"/>
  <c r="S20" i="3" s="1"/>
  <c r="M20" i="3"/>
  <c r="R20" i="3" s="1"/>
  <c r="L20" i="3"/>
  <c r="K20" i="3"/>
  <c r="F20" i="3"/>
  <c r="Q19" i="3"/>
  <c r="O19" i="3"/>
  <c r="T19" i="3" s="1"/>
  <c r="N19" i="3"/>
  <c r="S19" i="3" s="1"/>
  <c r="M19" i="3"/>
  <c r="R19" i="3" s="1"/>
  <c r="L19" i="3"/>
  <c r="K19" i="3"/>
  <c r="F19" i="3"/>
  <c r="O18" i="3"/>
  <c r="T18" i="3" s="1"/>
  <c r="N18" i="3"/>
  <c r="S18" i="3" s="1"/>
  <c r="M18" i="3"/>
  <c r="R18" i="3" s="1"/>
  <c r="L18" i="3"/>
  <c r="Q18" i="3" s="1"/>
  <c r="K18" i="3"/>
  <c r="P18" i="3" s="1"/>
  <c r="U18" i="3" s="1"/>
  <c r="F18" i="3"/>
  <c r="O17" i="3"/>
  <c r="T17" i="3" s="1"/>
  <c r="N17" i="3"/>
  <c r="S17" i="3" s="1"/>
  <c r="M17" i="3"/>
  <c r="R17" i="3" s="1"/>
  <c r="L17" i="3"/>
  <c r="Q17" i="3" s="1"/>
  <c r="K17" i="3"/>
  <c r="F17" i="3"/>
  <c r="O16" i="3"/>
  <c r="T16" i="3" s="1"/>
  <c r="N16" i="3"/>
  <c r="S16" i="3" s="1"/>
  <c r="M16" i="3"/>
  <c r="R16" i="3" s="1"/>
  <c r="L16" i="3"/>
  <c r="Q16" i="3" s="1"/>
  <c r="K16" i="3"/>
  <c r="F16" i="3"/>
  <c r="O15" i="3"/>
  <c r="T15" i="3" s="1"/>
  <c r="N15" i="3"/>
  <c r="S15" i="3" s="1"/>
  <c r="M15" i="3"/>
  <c r="R15" i="3" s="1"/>
  <c r="L15" i="3"/>
  <c r="Q15" i="3" s="1"/>
  <c r="K15" i="3"/>
  <c r="F15" i="3"/>
  <c r="O14" i="3"/>
  <c r="T14" i="3" s="1"/>
  <c r="N14" i="3"/>
  <c r="S14" i="3" s="1"/>
  <c r="M14" i="3"/>
  <c r="R14" i="3" s="1"/>
  <c r="L14" i="3"/>
  <c r="Q14" i="3" s="1"/>
  <c r="K14" i="3"/>
  <c r="F14" i="3"/>
  <c r="O13" i="3"/>
  <c r="T13" i="3" s="1"/>
  <c r="N13" i="3"/>
  <c r="S13" i="3" s="1"/>
  <c r="M13" i="3"/>
  <c r="R13" i="3" s="1"/>
  <c r="L13" i="3"/>
  <c r="Q13" i="3" s="1"/>
  <c r="K13" i="3"/>
  <c r="F13" i="3"/>
  <c r="O12" i="3"/>
  <c r="T12" i="3" s="1"/>
  <c r="N12" i="3"/>
  <c r="S12" i="3" s="1"/>
  <c r="M12" i="3"/>
  <c r="R12" i="3" s="1"/>
  <c r="L12" i="3"/>
  <c r="Q12" i="3" s="1"/>
  <c r="K12" i="3"/>
  <c r="F12" i="3"/>
  <c r="Q11" i="3"/>
  <c r="O11" i="3"/>
  <c r="T11" i="3" s="1"/>
  <c r="N11" i="3"/>
  <c r="S11" i="3" s="1"/>
  <c r="M11" i="3"/>
  <c r="R11" i="3" s="1"/>
  <c r="L11" i="3"/>
  <c r="K11" i="3"/>
  <c r="F11" i="3"/>
  <c r="O10" i="3"/>
  <c r="T10" i="3" s="1"/>
  <c r="N10" i="3"/>
  <c r="S10" i="3" s="1"/>
  <c r="M10" i="3"/>
  <c r="R10" i="3" s="1"/>
  <c r="L10" i="3"/>
  <c r="Q10" i="3" s="1"/>
  <c r="K10" i="3"/>
  <c r="F10" i="3"/>
  <c r="O9" i="3"/>
  <c r="T9" i="3" s="1"/>
  <c r="N9" i="3"/>
  <c r="S9" i="3" s="1"/>
  <c r="M9" i="3"/>
  <c r="R9" i="3" s="1"/>
  <c r="L9" i="3"/>
  <c r="Q9" i="3" s="1"/>
  <c r="K9" i="3"/>
  <c r="F9" i="3"/>
  <c r="O8" i="3"/>
  <c r="T8" i="3" s="1"/>
  <c r="N8" i="3"/>
  <c r="S8" i="3" s="1"/>
  <c r="M8" i="3"/>
  <c r="R8" i="3" s="1"/>
  <c r="L8" i="3"/>
  <c r="Q8" i="3" s="1"/>
  <c r="K8" i="3"/>
  <c r="F8" i="3"/>
  <c r="O7" i="3"/>
  <c r="T7" i="3" s="1"/>
  <c r="N7" i="3"/>
  <c r="S7" i="3" s="1"/>
  <c r="M7" i="3"/>
  <c r="R7" i="3" s="1"/>
  <c r="L7" i="3"/>
  <c r="Q7" i="3" s="1"/>
  <c r="K7" i="3"/>
  <c r="P7" i="3" s="1"/>
  <c r="U7" i="3" s="1"/>
  <c r="F7" i="3"/>
  <c r="O6" i="3"/>
  <c r="T6" i="3" s="1"/>
  <c r="N6" i="3"/>
  <c r="S6" i="3" s="1"/>
  <c r="M6" i="3"/>
  <c r="R6" i="3" s="1"/>
  <c r="L6" i="3"/>
  <c r="Q6" i="3" s="1"/>
  <c r="K6" i="3"/>
  <c r="F6" i="3"/>
  <c r="O5" i="3"/>
  <c r="T5" i="3" s="1"/>
  <c r="N5" i="3"/>
  <c r="S5" i="3" s="1"/>
  <c r="M5" i="3"/>
  <c r="R5" i="3" s="1"/>
  <c r="L5" i="3"/>
  <c r="Q5" i="3" s="1"/>
  <c r="K5" i="3"/>
  <c r="F5" i="3"/>
  <c r="O4" i="3"/>
  <c r="T4" i="3" s="1"/>
  <c r="N4" i="3"/>
  <c r="S4" i="3" s="1"/>
  <c r="M4" i="3"/>
  <c r="R4" i="3" s="1"/>
  <c r="L4" i="3"/>
  <c r="Q4" i="3" s="1"/>
  <c r="K4" i="3"/>
  <c r="F4" i="3"/>
  <c r="O3" i="3"/>
  <c r="T3" i="3" s="1"/>
  <c r="N3" i="3"/>
  <c r="S3" i="3" s="1"/>
  <c r="M3" i="3"/>
  <c r="R3" i="3" s="1"/>
  <c r="L3" i="3"/>
  <c r="Q3" i="3" s="1"/>
  <c r="K3" i="3"/>
  <c r="F3" i="3"/>
  <c r="O2" i="3"/>
  <c r="T2" i="3" s="1"/>
  <c r="N2" i="3"/>
  <c r="S2" i="3" s="1"/>
  <c r="M2" i="3"/>
  <c r="R2" i="3" s="1"/>
  <c r="L2" i="3"/>
  <c r="Q2" i="3" s="1"/>
  <c r="K2" i="3"/>
  <c r="F2" i="3"/>
  <c r="T27" i="2"/>
  <c r="P27" i="2"/>
  <c r="U27" i="2" s="1"/>
  <c r="O27" i="2"/>
  <c r="N27" i="2"/>
  <c r="S27" i="2" s="1"/>
  <c r="M27" i="2"/>
  <c r="R27" i="2" s="1"/>
  <c r="P26" i="2"/>
  <c r="U26" i="2" s="1"/>
  <c r="O26" i="2"/>
  <c r="T26" i="2" s="1"/>
  <c r="N26" i="2"/>
  <c r="S26" i="2" s="1"/>
  <c r="M26" i="2"/>
  <c r="R26" i="2" s="1"/>
  <c r="T25" i="2"/>
  <c r="P25" i="2"/>
  <c r="U25" i="2" s="1"/>
  <c r="O25" i="2"/>
  <c r="N25" i="2"/>
  <c r="S25" i="2" s="1"/>
  <c r="M25" i="2"/>
  <c r="R25" i="2" s="1"/>
  <c r="L27" i="2"/>
  <c r="L26" i="2"/>
  <c r="L25" i="2"/>
  <c r="G27" i="2"/>
  <c r="Q27" i="2" s="1"/>
  <c r="V27" i="2" s="1"/>
  <c r="G26" i="2"/>
  <c r="Q26" i="2" s="1"/>
  <c r="V26" i="2" s="1"/>
  <c r="G25" i="2"/>
  <c r="Q25" i="2" s="1"/>
  <c r="V25" i="2" s="1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O21" i="2"/>
  <c r="T21" i="2" s="1"/>
  <c r="O20" i="2"/>
  <c r="T20" i="2" s="1"/>
  <c r="O19" i="2"/>
  <c r="T19" i="2" s="1"/>
  <c r="O18" i="2"/>
  <c r="T18" i="2" s="1"/>
  <c r="O17" i="2"/>
  <c r="T17" i="2" s="1"/>
  <c r="O16" i="2"/>
  <c r="T16" i="2" s="1"/>
  <c r="O15" i="2"/>
  <c r="T15" i="2" s="1"/>
  <c r="O14" i="2"/>
  <c r="T14" i="2" s="1"/>
  <c r="O13" i="2"/>
  <c r="T13" i="2" s="1"/>
  <c r="O12" i="2"/>
  <c r="T12" i="2" s="1"/>
  <c r="O11" i="2"/>
  <c r="T11" i="2" s="1"/>
  <c r="O10" i="2"/>
  <c r="T10" i="2" s="1"/>
  <c r="O9" i="2"/>
  <c r="T9" i="2" s="1"/>
  <c r="O8" i="2"/>
  <c r="T8" i="2" s="1"/>
  <c r="O7" i="2"/>
  <c r="T7" i="2" s="1"/>
  <c r="O6" i="2"/>
  <c r="T6" i="2" s="1"/>
  <c r="O5" i="2"/>
  <c r="T5" i="2" s="1"/>
  <c r="N21" i="2"/>
  <c r="S21" i="2" s="1"/>
  <c r="N20" i="2"/>
  <c r="S20" i="2" s="1"/>
  <c r="N19" i="2"/>
  <c r="S19" i="2" s="1"/>
  <c r="N18" i="2"/>
  <c r="S18" i="2" s="1"/>
  <c r="N17" i="2"/>
  <c r="S17" i="2" s="1"/>
  <c r="N16" i="2"/>
  <c r="S16" i="2" s="1"/>
  <c r="N15" i="2"/>
  <c r="S15" i="2" s="1"/>
  <c r="N14" i="2"/>
  <c r="S14" i="2" s="1"/>
  <c r="N13" i="2"/>
  <c r="S13" i="2" s="1"/>
  <c r="N12" i="2"/>
  <c r="S12" i="2" s="1"/>
  <c r="N11" i="2"/>
  <c r="S11" i="2" s="1"/>
  <c r="N10" i="2"/>
  <c r="S10" i="2" s="1"/>
  <c r="N9" i="2"/>
  <c r="S9" i="2" s="1"/>
  <c r="N8" i="2"/>
  <c r="S8" i="2" s="1"/>
  <c r="N7" i="2"/>
  <c r="S7" i="2" s="1"/>
  <c r="N6" i="2"/>
  <c r="S6" i="2" s="1"/>
  <c r="N5" i="2"/>
  <c r="S5" i="2" s="1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5" i="2"/>
  <c r="L6" i="2"/>
  <c r="Q6" i="2" s="1"/>
  <c r="L7" i="2"/>
  <c r="L8" i="2"/>
  <c r="L9" i="2"/>
  <c r="L10" i="2"/>
  <c r="L11" i="2"/>
  <c r="Q11" i="2" s="1"/>
  <c r="L12" i="2"/>
  <c r="L13" i="2"/>
  <c r="L14" i="2"/>
  <c r="Q14" i="2" s="1"/>
  <c r="L15" i="2"/>
  <c r="L16" i="2"/>
  <c r="L17" i="2"/>
  <c r="L18" i="2"/>
  <c r="L19" i="2"/>
  <c r="Q19" i="2" s="1"/>
  <c r="L20" i="2"/>
  <c r="Q20" i="2" s="1"/>
  <c r="L21" i="2"/>
  <c r="L5" i="2"/>
  <c r="P2" i="3" l="1"/>
  <c r="U2" i="3" s="1"/>
  <c r="P17" i="3"/>
  <c r="U17" i="3" s="1"/>
  <c r="P15" i="3"/>
  <c r="U15" i="3" s="1"/>
  <c r="P9" i="3"/>
  <c r="U9" i="3" s="1"/>
  <c r="P10" i="3"/>
  <c r="U10" i="3" s="1"/>
  <c r="P14" i="3"/>
  <c r="U14" i="3" s="1"/>
  <c r="P5" i="3"/>
  <c r="U5" i="3" s="1"/>
  <c r="P21" i="3"/>
  <c r="U21" i="3" s="1"/>
  <c r="P13" i="3"/>
  <c r="U13" i="3" s="1"/>
  <c r="P4" i="3"/>
  <c r="U4" i="3" s="1"/>
  <c r="P12" i="3"/>
  <c r="U12" i="3" s="1"/>
  <c r="P20" i="3"/>
  <c r="U20" i="3" s="1"/>
  <c r="P3" i="3"/>
  <c r="U3" i="3" s="1"/>
  <c r="P11" i="3"/>
  <c r="U11" i="3" s="1"/>
  <c r="P19" i="3"/>
  <c r="U19" i="3" s="1"/>
  <c r="P6" i="3"/>
  <c r="U6" i="3" s="1"/>
  <c r="P8" i="3"/>
  <c r="U8" i="3" s="1"/>
  <c r="P16" i="3"/>
  <c r="U16" i="3" s="1"/>
  <c r="Q12" i="2"/>
  <c r="Q17" i="2"/>
  <c r="Q9" i="2"/>
  <c r="Q15" i="2"/>
  <c r="V15" i="2" s="1"/>
  <c r="Q21" i="2"/>
  <c r="Q13" i="2"/>
  <c r="V13" i="2" s="1"/>
  <c r="Q18" i="2"/>
  <c r="V18" i="2" s="1"/>
  <c r="Q10" i="2"/>
  <c r="V10" i="2" s="1"/>
  <c r="Q5" i="2"/>
  <c r="V5" i="2" s="1"/>
  <c r="Q16" i="2"/>
  <c r="V16" i="2" s="1"/>
  <c r="Q8" i="2"/>
  <c r="V8" i="2" s="1"/>
  <c r="Q7" i="2"/>
  <c r="V7" i="2" s="1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V21" i="2"/>
  <c r="V20" i="2"/>
  <c r="V19" i="2"/>
  <c r="V17" i="2"/>
  <c r="V14" i="2"/>
  <c r="V12" i="2"/>
  <c r="V11" i="2"/>
  <c r="V9" i="2"/>
  <c r="V6" i="2"/>
</calcChain>
</file>

<file path=xl/sharedStrings.xml><?xml version="1.0" encoding="utf-8"?>
<sst xmlns="http://schemas.openxmlformats.org/spreadsheetml/2006/main" count="129" uniqueCount="80">
  <si>
    <t>Ward code</t>
  </si>
  <si>
    <t>Ward name</t>
  </si>
  <si>
    <t>All usual residents</t>
  </si>
  <si>
    <t>E05001371</t>
  </si>
  <si>
    <t>Brighouse</t>
  </si>
  <si>
    <t>E05001372</t>
  </si>
  <si>
    <t>Calder</t>
  </si>
  <si>
    <t>E05001373</t>
  </si>
  <si>
    <t>Elland</t>
  </si>
  <si>
    <t>E05001374</t>
  </si>
  <si>
    <t>Greetland and Stainland</t>
  </si>
  <si>
    <t>E05001375</t>
  </si>
  <si>
    <t>Hipperholme and Lightcliffe</t>
  </si>
  <si>
    <t>E05001376</t>
  </si>
  <si>
    <t>Illingworth and Mixenden</t>
  </si>
  <si>
    <t>E05001377</t>
  </si>
  <si>
    <t>Luddendenfoot</t>
  </si>
  <si>
    <t>E05001378</t>
  </si>
  <si>
    <t>Northowram and Shelf</t>
  </si>
  <si>
    <t>E05001379</t>
  </si>
  <si>
    <t>Ovenden</t>
  </si>
  <si>
    <t>E05001380</t>
  </si>
  <si>
    <t>Park</t>
  </si>
  <si>
    <t>E05001381</t>
  </si>
  <si>
    <t>Rastrick</t>
  </si>
  <si>
    <t>E05001382</t>
  </si>
  <si>
    <t>Ryburn</t>
  </si>
  <si>
    <t>E05001383</t>
  </si>
  <si>
    <t>Skircoat</t>
  </si>
  <si>
    <t>E05001384</t>
  </si>
  <si>
    <t>Sowerby Bridge</t>
  </si>
  <si>
    <t>E05001385</t>
  </si>
  <si>
    <t>Todmorden</t>
  </si>
  <si>
    <t>E05001386</t>
  </si>
  <si>
    <t>Town</t>
  </si>
  <si>
    <t>E05001387</t>
  </si>
  <si>
    <t>Warley</t>
  </si>
  <si>
    <t>Number of Households</t>
  </si>
  <si>
    <t>Number of usual residents per household</t>
  </si>
  <si>
    <t>All usual residents (1)</t>
  </si>
  <si>
    <t>Number of Households (1)</t>
  </si>
  <si>
    <t>Data sources</t>
  </si>
  <si>
    <t>Households per ward in Calderdale 2011 and 2021</t>
  </si>
  <si>
    <t>Change in numbers 2011 to 2021</t>
  </si>
  <si>
    <t>% Change 2021 compared with 2011</t>
  </si>
  <si>
    <t>Number of usual residents in communal establishments (2)</t>
  </si>
  <si>
    <t>Number of usual residents  in households (2)</t>
  </si>
  <si>
    <t>All usual residents in households</t>
  </si>
  <si>
    <t>Number of usual residents  in households (1)</t>
  </si>
  <si>
    <t>Number of usual residents in communal establishments (1)</t>
  </si>
  <si>
    <t>All usual residents (2)</t>
  </si>
  <si>
    <t>Usual residents in communal establishments</t>
  </si>
  <si>
    <t>Usual residents in households</t>
  </si>
  <si>
    <t>(2) Census 2021  Topic tables TS001 and TS041 c/o NOMISWEB Census 2021 resource https://www.nomisweb.co.uk/census/2011/key_statistics  accessed 5/10/2023</t>
  </si>
  <si>
    <t>Number of households (2)</t>
  </si>
  <si>
    <t>Calderdale</t>
  </si>
  <si>
    <t>West Yorkshire</t>
  </si>
  <si>
    <t>England</t>
  </si>
  <si>
    <t>Area</t>
  </si>
  <si>
    <t>(1) Census 2011  Key statistics tables LC1104EW and QS116EW c/o NOMISWEB Census 2011 resource https://www.nomisweb.co.uk/census/2011/key_statistics  accessed 5/10/2023</t>
  </si>
  <si>
    <t>Census 2011: Number of usual residents per household</t>
  </si>
  <si>
    <t>Census 2021: Number of usual residents per household</t>
  </si>
  <si>
    <t>Change in numbers 2011 to 2021: All usual residents</t>
  </si>
  <si>
    <t>Change in numbers 2011 to 2021: Usual residents in households</t>
  </si>
  <si>
    <t>Change in numbers 2011 to 2021: Usual residents in communal establishments</t>
  </si>
  <si>
    <t>Change in numbers 2011 to 2021: Number of Households</t>
  </si>
  <si>
    <t>Change in numbers 2011 to 2021: Number of usual residents per household</t>
  </si>
  <si>
    <t>% Change 2021 compared with 2011: All usual residents</t>
  </si>
  <si>
    <t>% Change 2021 compared with 2011: All usual residents in households</t>
  </si>
  <si>
    <t>% Change 2021 compared with 2011: Usual residents in communal establishments</t>
  </si>
  <si>
    <t>% Change 2021 compared with 2011: Number of Households</t>
  </si>
  <si>
    <t>% Change 2021 compared with 2011: Number of usual residents per household</t>
  </si>
  <si>
    <t>Census 2011: All usual residents</t>
  </si>
  <si>
    <t>Census 2011: Number of usual residents  in households</t>
  </si>
  <si>
    <t>Census 2011: Number of usual residents in communal establishments</t>
  </si>
  <si>
    <t>Census 2011: Number of Households</t>
  </si>
  <si>
    <t>Census 2021: All usual residents</t>
  </si>
  <si>
    <t>Census 2021: Number of usual residents  in households</t>
  </si>
  <si>
    <t>Census 2021: Number of usual residents in communal establishments</t>
  </si>
  <si>
    <t>Census 2021: Number of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</si>
</sst>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3" fontId="4" fillId="0" borderId="1" xfId="2" applyNumberFormat="1" applyFont="1" applyBorder="1" applyAlignment="1">
      <alignment horizontal="right"/>
    </xf>
    <xf numFmtId="3" fontId="5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166" fontId="4" fillId="0" borderId="1" xfId="2" applyNumberFormat="1" applyFont="1" applyBorder="1" applyAlignment="1">
      <alignment horizontal="right"/>
    </xf>
    <xf numFmtId="3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165" fontId="0" fillId="0" borderId="1" xfId="1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3" fontId="0" fillId="0" borderId="0" xfId="0" applyNumberFormat="1"/>
    <xf numFmtId="3" fontId="11" fillId="0" borderId="1" xfId="0" applyNumberFormat="1" applyFont="1" applyBorder="1" applyAlignment="1">
      <alignment horizontal="right"/>
    </xf>
    <xf numFmtId="0" fontId="6" fillId="0" borderId="0" xfId="0" quotePrefix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1" xfId="0" quotePrefix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5" borderId="2" xfId="0" quotePrefix="1" applyFont="1" applyFill="1" applyBorder="1" applyAlignment="1">
      <alignment horizontal="center" vertical="center" wrapText="1"/>
    </xf>
    <xf numFmtId="0" fontId="2" fillId="5" borderId="3" xfId="0" quotePrefix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8C91C149-9D72-47C5-AF16-E853C4B6237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zoomScale="90" zoomScaleNormal="90" workbookViewId="0">
      <selection sqref="A1:B1"/>
    </sheetView>
  </sheetViews>
  <sheetFormatPr defaultColWidth="9.1796875" defaultRowHeight="14.5" x14ac:dyDescent="0.35"/>
  <cols>
    <col min="1" max="1" width="11.81640625" style="1" customWidth="1"/>
    <col min="2" max="2" width="28.81640625" style="1" bestFit="1" customWidth="1"/>
    <col min="3" max="3" width="16" style="1" customWidth="1"/>
    <col min="4" max="4" width="20.453125" style="1" customWidth="1"/>
    <col min="5" max="5" width="22.453125" style="1" customWidth="1"/>
    <col min="6" max="6" width="15.453125" style="1" customWidth="1"/>
    <col min="7" max="7" width="16.54296875" style="1" customWidth="1"/>
    <col min="8" max="8" width="15.90625" style="1" customWidth="1"/>
    <col min="9" max="9" width="16.453125" style="1" customWidth="1"/>
    <col min="10" max="10" width="20.26953125" style="1" customWidth="1"/>
    <col min="11" max="11" width="16.36328125" style="1" customWidth="1"/>
    <col min="12" max="12" width="14" style="1" bestFit="1" customWidth="1"/>
    <col min="13" max="13" width="11.6328125" style="1" customWidth="1"/>
    <col min="14" max="14" width="14.6328125" style="1" customWidth="1"/>
    <col min="15" max="15" width="15.7265625" style="1" bestFit="1" customWidth="1"/>
    <col min="16" max="16" width="10.6328125" style="1" bestFit="1" customWidth="1"/>
    <col min="17" max="17" width="15" style="1" bestFit="1" customWidth="1"/>
    <col min="18" max="18" width="8.7265625" style="1" bestFit="1" customWidth="1"/>
    <col min="19" max="19" width="16.1796875" style="1" bestFit="1" customWidth="1"/>
    <col min="20" max="20" width="15.7265625" style="1" bestFit="1" customWidth="1"/>
    <col min="21" max="21" width="12.7265625" style="1" customWidth="1"/>
    <col min="22" max="22" width="15" style="1" bestFit="1" customWidth="1"/>
    <col min="23" max="16384" width="9.1796875" style="1"/>
  </cols>
  <sheetData>
    <row r="1" spans="1:24" ht="37" customHeight="1" x14ac:dyDescent="0.35">
      <c r="A1" s="25" t="s">
        <v>42</v>
      </c>
      <c r="B1" s="26"/>
    </row>
    <row r="3" spans="1:24" x14ac:dyDescent="0.35">
      <c r="A3" s="8"/>
      <c r="B3" s="8"/>
      <c r="C3" s="29">
        <v>2011</v>
      </c>
      <c r="D3" s="29"/>
      <c r="E3" s="29"/>
      <c r="F3" s="29"/>
      <c r="G3" s="29"/>
      <c r="H3" s="30">
        <v>2021</v>
      </c>
      <c r="I3" s="31"/>
      <c r="J3" s="31"/>
      <c r="K3" s="31"/>
      <c r="L3" s="32"/>
      <c r="M3" s="33" t="s">
        <v>43</v>
      </c>
      <c r="N3" s="33"/>
      <c r="O3" s="33"/>
      <c r="P3" s="34"/>
      <c r="Q3" s="34"/>
      <c r="R3" s="35" t="s">
        <v>44</v>
      </c>
      <c r="S3" s="36"/>
      <c r="T3" s="36"/>
      <c r="U3" s="37"/>
      <c r="V3" s="38"/>
    </row>
    <row r="4" spans="1:24" s="2" customFormat="1" ht="43.5" x14ac:dyDescent="0.35">
      <c r="A4" s="3" t="s">
        <v>0</v>
      </c>
      <c r="B4" s="3" t="s">
        <v>1</v>
      </c>
      <c r="C4" s="5" t="s">
        <v>39</v>
      </c>
      <c r="D4" s="5" t="s">
        <v>48</v>
      </c>
      <c r="E4" s="5" t="s">
        <v>49</v>
      </c>
      <c r="F4" s="9" t="s">
        <v>40</v>
      </c>
      <c r="G4" s="6" t="s">
        <v>38</v>
      </c>
      <c r="H4" s="5" t="s">
        <v>50</v>
      </c>
      <c r="I4" s="5" t="s">
        <v>46</v>
      </c>
      <c r="J4" s="5" t="s">
        <v>45</v>
      </c>
      <c r="K4" s="5" t="s">
        <v>54</v>
      </c>
      <c r="L4" s="6" t="s">
        <v>38</v>
      </c>
      <c r="M4" s="5" t="s">
        <v>2</v>
      </c>
      <c r="N4" s="5" t="s">
        <v>52</v>
      </c>
      <c r="O4" s="5" t="s">
        <v>51</v>
      </c>
      <c r="P4" s="9" t="s">
        <v>37</v>
      </c>
      <c r="Q4" s="6" t="s">
        <v>38</v>
      </c>
      <c r="R4" s="5" t="s">
        <v>2</v>
      </c>
      <c r="S4" s="5" t="s">
        <v>47</v>
      </c>
      <c r="T4" s="5" t="s">
        <v>51</v>
      </c>
      <c r="U4" s="9" t="s">
        <v>37</v>
      </c>
      <c r="V4" s="6" t="s">
        <v>38</v>
      </c>
    </row>
    <row r="5" spans="1:24" x14ac:dyDescent="0.35">
      <c r="A5" s="4" t="s">
        <v>3</v>
      </c>
      <c r="B5" s="4" t="s">
        <v>4</v>
      </c>
      <c r="C5" s="10">
        <v>11195</v>
      </c>
      <c r="D5" s="10">
        <v>11156</v>
      </c>
      <c r="E5" s="10">
        <v>39</v>
      </c>
      <c r="F5" s="11">
        <v>5247</v>
      </c>
      <c r="G5" s="12">
        <f>SUM(D5/F5)</f>
        <v>2.1261673337145037</v>
      </c>
      <c r="H5" s="13">
        <v>10833</v>
      </c>
      <c r="I5" s="13">
        <v>10773</v>
      </c>
      <c r="J5" s="13">
        <v>60</v>
      </c>
      <c r="K5" s="10">
        <v>5233</v>
      </c>
      <c r="L5" s="14">
        <f t="shared" ref="L5:L21" si="0">SUM(I5/K5)</f>
        <v>2.0586661570800686</v>
      </c>
      <c r="M5" s="15">
        <f>SUM(H5-C5)</f>
        <v>-362</v>
      </c>
      <c r="N5" s="15">
        <f>SUM(I5-D5)</f>
        <v>-383</v>
      </c>
      <c r="O5" s="15">
        <f>SUM(J5-E5)</f>
        <v>21</v>
      </c>
      <c r="P5" s="15">
        <f>SUM(K5-F5)</f>
        <v>-14</v>
      </c>
      <c r="Q5" s="16">
        <f>SUM(L5-G5)</f>
        <v>-6.7501176634435112E-2</v>
      </c>
      <c r="R5" s="17">
        <f t="shared" ref="R5:R21" si="1">SUM(M5/C5)</f>
        <v>-3.2335864225100493E-2</v>
      </c>
      <c r="S5" s="17">
        <f t="shared" ref="S5:S21" si="2">SUM(N5/D5)</f>
        <v>-3.4331301541771247E-2</v>
      </c>
      <c r="T5" s="17">
        <f t="shared" ref="T5:T21" si="3">SUM(O5/E5)</f>
        <v>0.53846153846153844</v>
      </c>
      <c r="U5" s="17">
        <f t="shared" ref="U5:U21" si="4">SUM(P5/F5)</f>
        <v>-2.6681913474366306E-3</v>
      </c>
      <c r="V5" s="17">
        <f t="shared" ref="V5:V21" si="5">SUM(Q5/G5)</f>
        <v>-3.1747819451495247E-2</v>
      </c>
      <c r="X5" s="18"/>
    </row>
    <row r="6" spans="1:24" x14ac:dyDescent="0.35">
      <c r="A6" s="4" t="s">
        <v>5</v>
      </c>
      <c r="B6" s="4" t="s">
        <v>6</v>
      </c>
      <c r="C6" s="10">
        <v>12006</v>
      </c>
      <c r="D6" s="10">
        <v>11979</v>
      </c>
      <c r="E6" s="10">
        <v>27</v>
      </c>
      <c r="F6" s="11">
        <v>5542</v>
      </c>
      <c r="G6" s="12">
        <f t="shared" ref="G6:G21" si="6">SUM(D6/F6)</f>
        <v>2.161494045470949</v>
      </c>
      <c r="H6" s="13">
        <v>11678</v>
      </c>
      <c r="I6" s="13">
        <v>11638</v>
      </c>
      <c r="J6" s="13">
        <v>40</v>
      </c>
      <c r="K6" s="10">
        <v>5562</v>
      </c>
      <c r="L6" s="14">
        <f t="shared" si="0"/>
        <v>2.0924128011506653</v>
      </c>
      <c r="M6" s="15">
        <f t="shared" ref="M6:Q21" si="7">SUM(H6-C6)</f>
        <v>-328</v>
      </c>
      <c r="N6" s="15">
        <f t="shared" si="7"/>
        <v>-341</v>
      </c>
      <c r="O6" s="15">
        <f t="shared" si="7"/>
        <v>13</v>
      </c>
      <c r="P6" s="15">
        <f t="shared" si="7"/>
        <v>20</v>
      </c>
      <c r="Q6" s="16">
        <f t="shared" si="7"/>
        <v>-6.908124432028373E-2</v>
      </c>
      <c r="R6" s="17">
        <f t="shared" si="1"/>
        <v>-2.731967349658504E-2</v>
      </c>
      <c r="S6" s="17">
        <f t="shared" si="2"/>
        <v>-2.8466483011937556E-2</v>
      </c>
      <c r="T6" s="17">
        <f t="shared" si="3"/>
        <v>0.48148148148148145</v>
      </c>
      <c r="U6" s="17">
        <f t="shared" si="4"/>
        <v>3.6088054853843378E-3</v>
      </c>
      <c r="V6" s="17">
        <f t="shared" si="5"/>
        <v>-3.1959951249938431E-2</v>
      </c>
      <c r="X6" s="18"/>
    </row>
    <row r="7" spans="1:24" x14ac:dyDescent="0.35">
      <c r="A7" s="4" t="s">
        <v>7</v>
      </c>
      <c r="B7" s="4" t="s">
        <v>8</v>
      </c>
      <c r="C7" s="10">
        <v>11676</v>
      </c>
      <c r="D7" s="10">
        <v>11582</v>
      </c>
      <c r="E7" s="10">
        <v>94</v>
      </c>
      <c r="F7" s="11">
        <v>5251</v>
      </c>
      <c r="G7" s="12">
        <f t="shared" si="6"/>
        <v>2.2056751095029519</v>
      </c>
      <c r="H7" s="13">
        <v>12103</v>
      </c>
      <c r="I7" s="13">
        <v>12045</v>
      </c>
      <c r="J7" s="13">
        <v>58</v>
      </c>
      <c r="K7" s="10">
        <v>5422</v>
      </c>
      <c r="L7" s="14">
        <f t="shared" si="0"/>
        <v>2.2215049797122832</v>
      </c>
      <c r="M7" s="15">
        <f t="shared" si="7"/>
        <v>427</v>
      </c>
      <c r="N7" s="15">
        <f t="shared" si="7"/>
        <v>463</v>
      </c>
      <c r="O7" s="15">
        <f t="shared" si="7"/>
        <v>-36</v>
      </c>
      <c r="P7" s="15">
        <f t="shared" si="7"/>
        <v>171</v>
      </c>
      <c r="Q7" s="16">
        <f t="shared" si="7"/>
        <v>1.5829870209331354E-2</v>
      </c>
      <c r="R7" s="17">
        <f t="shared" si="1"/>
        <v>3.6570743405275781E-2</v>
      </c>
      <c r="S7" s="17">
        <f t="shared" si="2"/>
        <v>3.99758245553445E-2</v>
      </c>
      <c r="T7" s="17">
        <f t="shared" si="3"/>
        <v>-0.38297872340425532</v>
      </c>
      <c r="U7" s="17">
        <f t="shared" si="4"/>
        <v>3.2565225671300706E-2</v>
      </c>
      <c r="V7" s="17">
        <f t="shared" si="5"/>
        <v>7.1768820988774764E-3</v>
      </c>
      <c r="X7" s="18"/>
    </row>
    <row r="8" spans="1:24" x14ac:dyDescent="0.35">
      <c r="A8" s="4" t="s">
        <v>9</v>
      </c>
      <c r="B8" s="4" t="s">
        <v>10</v>
      </c>
      <c r="C8" s="10">
        <v>11389</v>
      </c>
      <c r="D8" s="10">
        <v>11337</v>
      </c>
      <c r="E8" s="10">
        <v>52</v>
      </c>
      <c r="F8" s="11">
        <v>4879</v>
      </c>
      <c r="G8" s="12">
        <f t="shared" si="6"/>
        <v>2.3236318917811025</v>
      </c>
      <c r="H8" s="13">
        <v>11206</v>
      </c>
      <c r="I8" s="13">
        <v>11114</v>
      </c>
      <c r="J8" s="13">
        <v>92</v>
      </c>
      <c r="K8" s="10">
        <v>4904</v>
      </c>
      <c r="L8" s="14">
        <f t="shared" si="0"/>
        <v>2.2663132137030995</v>
      </c>
      <c r="M8" s="15">
        <f t="shared" si="7"/>
        <v>-183</v>
      </c>
      <c r="N8" s="15">
        <f t="shared" si="7"/>
        <v>-223</v>
      </c>
      <c r="O8" s="15">
        <f t="shared" si="7"/>
        <v>40</v>
      </c>
      <c r="P8" s="15">
        <f t="shared" si="7"/>
        <v>25</v>
      </c>
      <c r="Q8" s="16">
        <f t="shared" si="7"/>
        <v>-5.731867807800306E-2</v>
      </c>
      <c r="R8" s="17">
        <f t="shared" si="1"/>
        <v>-1.6068135920625164E-2</v>
      </c>
      <c r="S8" s="17">
        <f t="shared" si="2"/>
        <v>-1.9670106730175531E-2</v>
      </c>
      <c r="T8" s="17">
        <f t="shared" si="3"/>
        <v>0.76923076923076927</v>
      </c>
      <c r="U8" s="17">
        <f t="shared" si="4"/>
        <v>5.1240008198401308E-3</v>
      </c>
      <c r="V8" s="17">
        <f t="shared" si="5"/>
        <v>-2.466771018281529E-2</v>
      </c>
      <c r="X8" s="18"/>
    </row>
    <row r="9" spans="1:24" x14ac:dyDescent="0.35">
      <c r="A9" s="4" t="s">
        <v>11</v>
      </c>
      <c r="B9" s="4" t="s">
        <v>12</v>
      </c>
      <c r="C9" s="10">
        <v>11308</v>
      </c>
      <c r="D9" s="10">
        <v>11208</v>
      </c>
      <c r="E9" s="10">
        <v>100</v>
      </c>
      <c r="F9" s="11">
        <v>4909</v>
      </c>
      <c r="G9" s="12">
        <f t="shared" si="6"/>
        <v>2.2831533917294764</v>
      </c>
      <c r="H9" s="13">
        <v>11649</v>
      </c>
      <c r="I9" s="13">
        <v>11587</v>
      </c>
      <c r="J9" s="13">
        <v>62</v>
      </c>
      <c r="K9" s="10">
        <v>5084</v>
      </c>
      <c r="L9" s="14">
        <f t="shared" si="0"/>
        <v>2.2791109362706532</v>
      </c>
      <c r="M9" s="15">
        <f t="shared" si="7"/>
        <v>341</v>
      </c>
      <c r="N9" s="15">
        <f t="shared" si="7"/>
        <v>379</v>
      </c>
      <c r="O9" s="15">
        <f t="shared" si="7"/>
        <v>-38</v>
      </c>
      <c r="P9" s="15">
        <f t="shared" si="7"/>
        <v>175</v>
      </c>
      <c r="Q9" s="16">
        <f t="shared" si="7"/>
        <v>-4.042455458823202E-3</v>
      </c>
      <c r="R9" s="17">
        <f t="shared" si="1"/>
        <v>3.0155642023346304E-2</v>
      </c>
      <c r="S9" s="17">
        <f t="shared" si="2"/>
        <v>3.3815132048536763E-2</v>
      </c>
      <c r="T9" s="17">
        <f t="shared" si="3"/>
        <v>-0.38</v>
      </c>
      <c r="U9" s="17">
        <f t="shared" si="4"/>
        <v>3.5648808311265025E-2</v>
      </c>
      <c r="V9" s="17">
        <f t="shared" si="5"/>
        <v>-1.7705579806712259E-3</v>
      </c>
      <c r="X9" s="18"/>
    </row>
    <row r="10" spans="1:24" x14ac:dyDescent="0.35">
      <c r="A10" s="4" t="s">
        <v>13</v>
      </c>
      <c r="B10" s="4" t="s">
        <v>14</v>
      </c>
      <c r="C10" s="10">
        <v>12739</v>
      </c>
      <c r="D10" s="10">
        <v>12676</v>
      </c>
      <c r="E10" s="10">
        <v>63</v>
      </c>
      <c r="F10" s="11">
        <v>5450</v>
      </c>
      <c r="G10" s="12">
        <f t="shared" si="6"/>
        <v>2.3258715596330277</v>
      </c>
      <c r="H10" s="13">
        <v>12573</v>
      </c>
      <c r="I10" s="13">
        <v>12552</v>
      </c>
      <c r="J10" s="13">
        <v>21</v>
      </c>
      <c r="K10" s="10">
        <v>5392</v>
      </c>
      <c r="L10" s="14">
        <f t="shared" si="0"/>
        <v>2.327893175074184</v>
      </c>
      <c r="M10" s="15">
        <f t="shared" si="7"/>
        <v>-166</v>
      </c>
      <c r="N10" s="15">
        <f t="shared" si="7"/>
        <v>-124</v>
      </c>
      <c r="O10" s="15">
        <f t="shared" si="7"/>
        <v>-42</v>
      </c>
      <c r="P10" s="15">
        <f t="shared" si="7"/>
        <v>-58</v>
      </c>
      <c r="Q10" s="16">
        <f t="shared" si="7"/>
        <v>2.0216154411563103E-3</v>
      </c>
      <c r="R10" s="17">
        <f t="shared" si="1"/>
        <v>-1.303085014522333E-2</v>
      </c>
      <c r="S10" s="17">
        <f t="shared" si="2"/>
        <v>-9.7822656989586618E-3</v>
      </c>
      <c r="T10" s="17">
        <f t="shared" si="3"/>
        <v>-0.66666666666666663</v>
      </c>
      <c r="U10" s="17">
        <f t="shared" si="4"/>
        <v>-1.0642201834862385E-2</v>
      </c>
      <c r="V10" s="17">
        <f t="shared" si="5"/>
        <v>8.6918619077799701E-4</v>
      </c>
      <c r="X10" s="18"/>
    </row>
    <row r="11" spans="1:24" x14ac:dyDescent="0.35">
      <c r="A11" s="4" t="s">
        <v>15</v>
      </c>
      <c r="B11" s="4" t="s">
        <v>16</v>
      </c>
      <c r="C11" s="10">
        <v>10653</v>
      </c>
      <c r="D11" s="10">
        <v>10636</v>
      </c>
      <c r="E11" s="10">
        <v>17</v>
      </c>
      <c r="F11" s="11">
        <v>4725</v>
      </c>
      <c r="G11" s="12">
        <f t="shared" si="6"/>
        <v>2.2510052910052911</v>
      </c>
      <c r="H11" s="13">
        <v>9989</v>
      </c>
      <c r="I11" s="13">
        <v>9988</v>
      </c>
      <c r="J11" s="13">
        <v>1</v>
      </c>
      <c r="K11" s="10">
        <v>4647</v>
      </c>
      <c r="L11" s="14">
        <f t="shared" si="0"/>
        <v>2.1493436625780071</v>
      </c>
      <c r="M11" s="15">
        <f t="shared" si="7"/>
        <v>-664</v>
      </c>
      <c r="N11" s="15">
        <f t="shared" si="7"/>
        <v>-648</v>
      </c>
      <c r="O11" s="15">
        <f t="shared" si="7"/>
        <v>-16</v>
      </c>
      <c r="P11" s="15">
        <f t="shared" si="7"/>
        <v>-78</v>
      </c>
      <c r="Q11" s="16">
        <f t="shared" si="7"/>
        <v>-0.10166162842728399</v>
      </c>
      <c r="R11" s="17">
        <f t="shared" si="1"/>
        <v>-6.2329860133295785E-2</v>
      </c>
      <c r="S11" s="17">
        <f t="shared" si="2"/>
        <v>-6.0925159834524255E-2</v>
      </c>
      <c r="T11" s="17">
        <f t="shared" si="3"/>
        <v>-0.94117647058823528</v>
      </c>
      <c r="U11" s="17">
        <f t="shared" si="4"/>
        <v>-1.650793650793651E-2</v>
      </c>
      <c r="V11" s="17">
        <f t="shared" si="5"/>
        <v>-4.5162767423741708E-2</v>
      </c>
      <c r="X11" s="18"/>
    </row>
    <row r="12" spans="1:24" x14ac:dyDescent="0.35">
      <c r="A12" s="4" t="s">
        <v>17</v>
      </c>
      <c r="B12" s="4" t="s">
        <v>18</v>
      </c>
      <c r="C12" s="10">
        <v>11618</v>
      </c>
      <c r="D12" s="10">
        <v>11585</v>
      </c>
      <c r="E12" s="10">
        <v>33</v>
      </c>
      <c r="F12" s="11">
        <v>5094</v>
      </c>
      <c r="G12" s="12">
        <f t="shared" si="6"/>
        <v>2.274244208873184</v>
      </c>
      <c r="H12" s="13">
        <v>11519</v>
      </c>
      <c r="I12" s="13">
        <v>11483</v>
      </c>
      <c r="J12" s="13">
        <v>36</v>
      </c>
      <c r="K12" s="10">
        <v>5216</v>
      </c>
      <c r="L12" s="14">
        <f t="shared" si="0"/>
        <v>2.2014953987730062</v>
      </c>
      <c r="M12" s="15">
        <f t="shared" si="7"/>
        <v>-99</v>
      </c>
      <c r="N12" s="15">
        <f t="shared" si="7"/>
        <v>-102</v>
      </c>
      <c r="O12" s="15">
        <f t="shared" si="7"/>
        <v>3</v>
      </c>
      <c r="P12" s="15">
        <f t="shared" si="7"/>
        <v>122</v>
      </c>
      <c r="Q12" s="16">
        <f t="shared" si="7"/>
        <v>-7.2748810100177863E-2</v>
      </c>
      <c r="R12" s="17">
        <f t="shared" si="1"/>
        <v>-8.521260113616801E-3</v>
      </c>
      <c r="S12" s="17">
        <f t="shared" si="2"/>
        <v>-8.8044885627967199E-3</v>
      </c>
      <c r="T12" s="17">
        <f t="shared" si="3"/>
        <v>9.0909090909090912E-2</v>
      </c>
      <c r="U12" s="17">
        <f t="shared" si="4"/>
        <v>2.3949744797801334E-2</v>
      </c>
      <c r="V12" s="17">
        <f t="shared" si="5"/>
        <v>-3.1988125908528793E-2</v>
      </c>
      <c r="X12" s="18"/>
    </row>
    <row r="13" spans="1:24" x14ac:dyDescent="0.35">
      <c r="A13" s="4" t="s">
        <v>19</v>
      </c>
      <c r="B13" s="4" t="s">
        <v>20</v>
      </c>
      <c r="C13" s="10">
        <v>12351</v>
      </c>
      <c r="D13" s="10">
        <v>12275</v>
      </c>
      <c r="E13" s="10">
        <v>76</v>
      </c>
      <c r="F13" s="11">
        <v>5249</v>
      </c>
      <c r="G13" s="12">
        <f t="shared" si="6"/>
        <v>2.3385406744141743</v>
      </c>
      <c r="H13" s="13">
        <v>12745</v>
      </c>
      <c r="I13" s="13">
        <v>12660</v>
      </c>
      <c r="J13" s="13">
        <v>85</v>
      </c>
      <c r="K13" s="10">
        <v>5429</v>
      </c>
      <c r="L13" s="14">
        <f t="shared" si="0"/>
        <v>2.3319211641186222</v>
      </c>
      <c r="M13" s="15">
        <f t="shared" si="7"/>
        <v>394</v>
      </c>
      <c r="N13" s="15">
        <f t="shared" si="7"/>
        <v>385</v>
      </c>
      <c r="O13" s="15">
        <f t="shared" si="7"/>
        <v>9</v>
      </c>
      <c r="P13" s="15">
        <f t="shared" si="7"/>
        <v>180</v>
      </c>
      <c r="Q13" s="16">
        <f t="shared" si="7"/>
        <v>-6.6195102955521889E-3</v>
      </c>
      <c r="R13" s="17">
        <f t="shared" si="1"/>
        <v>3.1900250991822525E-2</v>
      </c>
      <c r="S13" s="17">
        <f t="shared" si="2"/>
        <v>3.1364562118126271E-2</v>
      </c>
      <c r="T13" s="17">
        <f t="shared" si="3"/>
        <v>0.11842105263157894</v>
      </c>
      <c r="U13" s="17">
        <f t="shared" si="4"/>
        <v>3.4292246142122312E-2</v>
      </c>
      <c r="V13" s="17">
        <f t="shared" si="5"/>
        <v>-2.8306158485827647E-3</v>
      </c>
      <c r="X13" s="18"/>
    </row>
    <row r="14" spans="1:24" x14ac:dyDescent="0.35">
      <c r="A14" s="4" t="s">
        <v>21</v>
      </c>
      <c r="B14" s="4" t="s">
        <v>22</v>
      </c>
      <c r="C14" s="10">
        <v>15358</v>
      </c>
      <c r="D14" s="10">
        <v>15248</v>
      </c>
      <c r="E14" s="10">
        <v>110</v>
      </c>
      <c r="F14" s="11">
        <v>4920</v>
      </c>
      <c r="G14" s="12">
        <f t="shared" si="6"/>
        <v>3.0991869918699186</v>
      </c>
      <c r="H14" s="13">
        <v>15699</v>
      </c>
      <c r="I14" s="13">
        <v>15660</v>
      </c>
      <c r="J14" s="13">
        <v>39</v>
      </c>
      <c r="K14" s="10">
        <v>4907</v>
      </c>
      <c r="L14" s="14">
        <f t="shared" si="0"/>
        <v>3.191359282657428</v>
      </c>
      <c r="M14" s="15">
        <f t="shared" si="7"/>
        <v>341</v>
      </c>
      <c r="N14" s="15">
        <f t="shared" si="7"/>
        <v>412</v>
      </c>
      <c r="O14" s="15">
        <f t="shared" si="7"/>
        <v>-71</v>
      </c>
      <c r="P14" s="15">
        <f t="shared" si="7"/>
        <v>-13</v>
      </c>
      <c r="Q14" s="16">
        <f t="shared" si="7"/>
        <v>9.2172290787509326E-2</v>
      </c>
      <c r="R14" s="17">
        <f t="shared" si="1"/>
        <v>2.2203411902591483E-2</v>
      </c>
      <c r="S14" s="17">
        <f t="shared" si="2"/>
        <v>2.7019937040923401E-2</v>
      </c>
      <c r="T14" s="17">
        <f t="shared" si="3"/>
        <v>-0.6454545454545455</v>
      </c>
      <c r="U14" s="17">
        <f t="shared" si="4"/>
        <v>-2.6422764227642275E-3</v>
      </c>
      <c r="V14" s="17">
        <f t="shared" si="5"/>
        <v>2.9740796870051541E-2</v>
      </c>
      <c r="X14" s="18"/>
    </row>
    <row r="15" spans="1:24" x14ac:dyDescent="0.35">
      <c r="A15" s="4" t="s">
        <v>23</v>
      </c>
      <c r="B15" s="4" t="s">
        <v>24</v>
      </c>
      <c r="C15" s="10">
        <v>11351</v>
      </c>
      <c r="D15" s="10">
        <v>11146</v>
      </c>
      <c r="E15" s="10">
        <v>205</v>
      </c>
      <c r="F15" s="11">
        <v>5008</v>
      </c>
      <c r="G15" s="12">
        <f t="shared" si="6"/>
        <v>2.2256389776357826</v>
      </c>
      <c r="H15" s="13">
        <v>11084</v>
      </c>
      <c r="I15" s="13">
        <v>10937</v>
      </c>
      <c r="J15" s="13">
        <v>147</v>
      </c>
      <c r="K15" s="10">
        <v>5007</v>
      </c>
      <c r="L15" s="14">
        <f t="shared" si="0"/>
        <v>2.1843419213101658</v>
      </c>
      <c r="M15" s="15">
        <f t="shared" si="7"/>
        <v>-267</v>
      </c>
      <c r="N15" s="15">
        <f t="shared" si="7"/>
        <v>-209</v>
      </c>
      <c r="O15" s="15">
        <f t="shared" si="7"/>
        <v>-58</v>
      </c>
      <c r="P15" s="15">
        <f t="shared" si="7"/>
        <v>-1</v>
      </c>
      <c r="Q15" s="16">
        <f t="shared" si="7"/>
        <v>-4.1297056325616754E-2</v>
      </c>
      <c r="R15" s="17">
        <f t="shared" si="1"/>
        <v>-2.3522156638181659E-2</v>
      </c>
      <c r="S15" s="17">
        <f t="shared" si="2"/>
        <v>-1.8751121478557332E-2</v>
      </c>
      <c r="T15" s="17">
        <f t="shared" si="3"/>
        <v>-0.28292682926829266</v>
      </c>
      <c r="U15" s="17">
        <f t="shared" si="4"/>
        <v>-1.9968051118210862E-4</v>
      </c>
      <c r="V15" s="17">
        <f t="shared" si="5"/>
        <v>-1.8555146068427123E-2</v>
      </c>
      <c r="X15" s="18"/>
    </row>
    <row r="16" spans="1:24" x14ac:dyDescent="0.35">
      <c r="A16" s="4" t="s">
        <v>25</v>
      </c>
      <c r="B16" s="4" t="s">
        <v>26</v>
      </c>
      <c r="C16" s="10">
        <v>11266</v>
      </c>
      <c r="D16" s="10">
        <v>11183</v>
      </c>
      <c r="E16" s="10">
        <v>83</v>
      </c>
      <c r="F16" s="11">
        <v>4826</v>
      </c>
      <c r="G16" s="12">
        <f t="shared" si="6"/>
        <v>2.3172399502693741</v>
      </c>
      <c r="H16" s="13">
        <v>11704</v>
      </c>
      <c r="I16" s="13">
        <v>11648</v>
      </c>
      <c r="J16" s="13">
        <v>56</v>
      </c>
      <c r="K16" s="10">
        <v>4942</v>
      </c>
      <c r="L16" s="14">
        <f t="shared" si="0"/>
        <v>2.356940509915014</v>
      </c>
      <c r="M16" s="15">
        <f t="shared" si="7"/>
        <v>438</v>
      </c>
      <c r="N16" s="15">
        <f t="shared" si="7"/>
        <v>465</v>
      </c>
      <c r="O16" s="15">
        <f t="shared" si="7"/>
        <v>-27</v>
      </c>
      <c r="P16" s="15">
        <f t="shared" si="7"/>
        <v>116</v>
      </c>
      <c r="Q16" s="16">
        <f t="shared" si="7"/>
        <v>3.9700559645639899E-2</v>
      </c>
      <c r="R16" s="17">
        <f t="shared" si="1"/>
        <v>3.8878040120717203E-2</v>
      </c>
      <c r="S16" s="17">
        <f t="shared" si="2"/>
        <v>4.1580971116873824E-2</v>
      </c>
      <c r="T16" s="17">
        <f t="shared" si="3"/>
        <v>-0.3253012048192771</v>
      </c>
      <c r="U16" s="17">
        <f t="shared" si="4"/>
        <v>2.403646912556983E-2</v>
      </c>
      <c r="V16" s="17">
        <f t="shared" si="5"/>
        <v>1.7132692555652165E-2</v>
      </c>
      <c r="X16" s="18"/>
    </row>
    <row r="17" spans="1:24" x14ac:dyDescent="0.35">
      <c r="A17" s="4" t="s">
        <v>27</v>
      </c>
      <c r="B17" s="4" t="s">
        <v>28</v>
      </c>
      <c r="C17" s="10">
        <v>12712</v>
      </c>
      <c r="D17" s="10">
        <v>12512</v>
      </c>
      <c r="E17" s="10">
        <v>200</v>
      </c>
      <c r="F17" s="11">
        <v>5485</v>
      </c>
      <c r="G17" s="12">
        <f t="shared" si="6"/>
        <v>2.2811303555150411</v>
      </c>
      <c r="H17" s="13">
        <v>13396</v>
      </c>
      <c r="I17" s="13">
        <v>13169</v>
      </c>
      <c r="J17" s="13">
        <v>227</v>
      </c>
      <c r="K17" s="10">
        <v>5749</v>
      </c>
      <c r="L17" s="14">
        <f t="shared" si="0"/>
        <v>2.2906592450861019</v>
      </c>
      <c r="M17" s="15">
        <f t="shared" si="7"/>
        <v>684</v>
      </c>
      <c r="N17" s="15">
        <f t="shared" si="7"/>
        <v>657</v>
      </c>
      <c r="O17" s="15">
        <f t="shared" si="7"/>
        <v>27</v>
      </c>
      <c r="P17" s="15">
        <f t="shared" si="7"/>
        <v>264</v>
      </c>
      <c r="Q17" s="16">
        <f t="shared" si="7"/>
        <v>9.5288895710607946E-3</v>
      </c>
      <c r="R17" s="17">
        <f t="shared" si="1"/>
        <v>5.3807426054122087E-2</v>
      </c>
      <c r="S17" s="17">
        <f t="shared" si="2"/>
        <v>5.2509590792838873E-2</v>
      </c>
      <c r="T17" s="17">
        <f t="shared" si="3"/>
        <v>0.13500000000000001</v>
      </c>
      <c r="U17" s="17">
        <f t="shared" si="4"/>
        <v>4.8131267092069281E-2</v>
      </c>
      <c r="V17" s="17">
        <f t="shared" si="5"/>
        <v>4.1772665678763152E-3</v>
      </c>
      <c r="X17" s="18"/>
    </row>
    <row r="18" spans="1:24" x14ac:dyDescent="0.35">
      <c r="A18" s="4" t="s">
        <v>29</v>
      </c>
      <c r="B18" s="4" t="s">
        <v>30</v>
      </c>
      <c r="C18" s="10">
        <v>11703</v>
      </c>
      <c r="D18" s="10">
        <v>11646</v>
      </c>
      <c r="E18" s="10">
        <v>57</v>
      </c>
      <c r="F18" s="11">
        <v>5495</v>
      </c>
      <c r="G18" s="12">
        <f t="shared" si="6"/>
        <v>2.1193812556869882</v>
      </c>
      <c r="H18" s="13">
        <v>11956</v>
      </c>
      <c r="I18" s="13">
        <v>11932</v>
      </c>
      <c r="J18" s="13">
        <v>24</v>
      </c>
      <c r="K18" s="10">
        <v>5703</v>
      </c>
      <c r="L18" s="14">
        <f t="shared" si="0"/>
        <v>2.0922321585130632</v>
      </c>
      <c r="M18" s="15">
        <f t="shared" si="7"/>
        <v>253</v>
      </c>
      <c r="N18" s="15">
        <f t="shared" si="7"/>
        <v>286</v>
      </c>
      <c r="O18" s="15">
        <f t="shared" si="7"/>
        <v>-33</v>
      </c>
      <c r="P18" s="15">
        <f t="shared" si="7"/>
        <v>208</v>
      </c>
      <c r="Q18" s="16">
        <f t="shared" si="7"/>
        <v>-2.7149097173924996E-2</v>
      </c>
      <c r="R18" s="17">
        <f t="shared" si="1"/>
        <v>2.1618388447406649E-2</v>
      </c>
      <c r="S18" s="17">
        <f t="shared" si="2"/>
        <v>2.4557788081744806E-2</v>
      </c>
      <c r="T18" s="17">
        <f t="shared" si="3"/>
        <v>-0.57894736842105265</v>
      </c>
      <c r="U18" s="17">
        <f t="shared" si="4"/>
        <v>3.7852593266606005E-2</v>
      </c>
      <c r="V18" s="17">
        <f t="shared" si="5"/>
        <v>-1.2809916621219119E-2</v>
      </c>
      <c r="X18" s="18"/>
    </row>
    <row r="19" spans="1:24" x14ac:dyDescent="0.35">
      <c r="A19" s="4" t="s">
        <v>31</v>
      </c>
      <c r="B19" s="4" t="s">
        <v>32</v>
      </c>
      <c r="C19" s="10">
        <v>12117</v>
      </c>
      <c r="D19" s="10">
        <v>11931</v>
      </c>
      <c r="E19" s="10">
        <v>186</v>
      </c>
      <c r="F19" s="11">
        <v>5436</v>
      </c>
      <c r="G19" s="12">
        <f t="shared" si="6"/>
        <v>2.194812362030905</v>
      </c>
      <c r="H19" s="13">
        <v>12324</v>
      </c>
      <c r="I19" s="13">
        <v>12125</v>
      </c>
      <c r="J19" s="13">
        <v>199</v>
      </c>
      <c r="K19" s="10">
        <v>5563</v>
      </c>
      <c r="L19" s="14">
        <f t="shared" si="0"/>
        <v>2.1795793636527052</v>
      </c>
      <c r="M19" s="15">
        <f t="shared" si="7"/>
        <v>207</v>
      </c>
      <c r="N19" s="15">
        <f t="shared" si="7"/>
        <v>194</v>
      </c>
      <c r="O19" s="15">
        <f t="shared" si="7"/>
        <v>13</v>
      </c>
      <c r="P19" s="15">
        <f t="shared" si="7"/>
        <v>127</v>
      </c>
      <c r="Q19" s="16">
        <f t="shared" si="7"/>
        <v>-1.5232998378199802E-2</v>
      </c>
      <c r="R19" s="17">
        <f t="shared" si="1"/>
        <v>1.7083436494181727E-2</v>
      </c>
      <c r="S19" s="17">
        <f t="shared" si="2"/>
        <v>1.6260162601626018E-2</v>
      </c>
      <c r="T19" s="17">
        <f t="shared" si="3"/>
        <v>6.9892473118279563E-2</v>
      </c>
      <c r="U19" s="17">
        <f t="shared" si="4"/>
        <v>2.3362766740250184E-2</v>
      </c>
      <c r="V19" s="17">
        <f t="shared" si="5"/>
        <v>-6.94045588667288E-3</v>
      </c>
      <c r="X19" s="18"/>
    </row>
    <row r="20" spans="1:24" x14ac:dyDescent="0.35">
      <c r="A20" s="4" t="s">
        <v>33</v>
      </c>
      <c r="B20" s="4" t="s">
        <v>34</v>
      </c>
      <c r="C20" s="10">
        <v>12169</v>
      </c>
      <c r="D20" s="10">
        <v>12093</v>
      </c>
      <c r="E20" s="10">
        <v>76</v>
      </c>
      <c r="F20" s="11">
        <v>5972</v>
      </c>
      <c r="G20" s="12">
        <f t="shared" si="6"/>
        <v>2.0249497655726723</v>
      </c>
      <c r="H20" s="13">
        <v>12378</v>
      </c>
      <c r="I20" s="13">
        <v>12329</v>
      </c>
      <c r="J20" s="13">
        <v>49</v>
      </c>
      <c r="K20" s="10">
        <v>6309</v>
      </c>
      <c r="L20" s="14">
        <f t="shared" si="0"/>
        <v>1.9541924235219528</v>
      </c>
      <c r="M20" s="15">
        <f t="shared" si="7"/>
        <v>209</v>
      </c>
      <c r="N20" s="15">
        <f t="shared" si="7"/>
        <v>236</v>
      </c>
      <c r="O20" s="15">
        <f t="shared" si="7"/>
        <v>-27</v>
      </c>
      <c r="P20" s="15">
        <f t="shared" si="7"/>
        <v>337</v>
      </c>
      <c r="Q20" s="16">
        <f t="shared" si="7"/>
        <v>-7.0757342050719485E-2</v>
      </c>
      <c r="R20" s="17">
        <f t="shared" si="1"/>
        <v>1.717478839674583E-2</v>
      </c>
      <c r="S20" s="17">
        <f t="shared" si="2"/>
        <v>1.9515422145042587E-2</v>
      </c>
      <c r="T20" s="17">
        <f t="shared" si="3"/>
        <v>-0.35526315789473684</v>
      </c>
      <c r="U20" s="17">
        <f t="shared" si="4"/>
        <v>5.643000669792364E-2</v>
      </c>
      <c r="V20" s="17">
        <f t="shared" si="5"/>
        <v>-3.494276413850135E-2</v>
      </c>
      <c r="X20" s="18"/>
    </row>
    <row r="21" spans="1:24" x14ac:dyDescent="0.35">
      <c r="A21" s="4" t="s">
        <v>35</v>
      </c>
      <c r="B21" s="4" t="s">
        <v>36</v>
      </c>
      <c r="C21" s="10">
        <v>12215</v>
      </c>
      <c r="D21" s="10">
        <v>12183</v>
      </c>
      <c r="E21" s="10">
        <v>32</v>
      </c>
      <c r="F21" s="11">
        <v>5133</v>
      </c>
      <c r="G21" s="12">
        <f t="shared" si="6"/>
        <v>2.3734658094681471</v>
      </c>
      <c r="H21" s="13">
        <v>13793</v>
      </c>
      <c r="I21" s="13">
        <v>13674</v>
      </c>
      <c r="J21" s="13">
        <v>119</v>
      </c>
      <c r="K21" s="10">
        <v>5405</v>
      </c>
      <c r="L21" s="14">
        <f t="shared" si="0"/>
        <v>2.5298797409805736</v>
      </c>
      <c r="M21" s="15">
        <f t="shared" si="7"/>
        <v>1578</v>
      </c>
      <c r="N21" s="15">
        <f t="shared" si="7"/>
        <v>1491</v>
      </c>
      <c r="O21" s="15">
        <f t="shared" si="7"/>
        <v>87</v>
      </c>
      <c r="P21" s="15">
        <f t="shared" si="7"/>
        <v>272</v>
      </c>
      <c r="Q21" s="16">
        <f t="shared" si="7"/>
        <v>0.15641393151242644</v>
      </c>
      <c r="R21" s="17">
        <f t="shared" si="1"/>
        <v>0.12918542775276301</v>
      </c>
      <c r="S21" s="17">
        <f t="shared" si="2"/>
        <v>0.12238364934745137</v>
      </c>
      <c r="T21" s="17">
        <f t="shared" si="3"/>
        <v>2.71875</v>
      </c>
      <c r="U21" s="17">
        <f t="shared" si="4"/>
        <v>5.2990453925579585E-2</v>
      </c>
      <c r="V21" s="17">
        <f t="shared" si="5"/>
        <v>6.5901067918680542E-2</v>
      </c>
      <c r="X21" s="18"/>
    </row>
    <row r="23" spans="1:24" x14ac:dyDescent="0.35">
      <c r="A23" s="8"/>
      <c r="B23" s="8"/>
      <c r="C23" s="29">
        <v>2011</v>
      </c>
      <c r="D23" s="29"/>
      <c r="E23" s="29"/>
      <c r="F23" s="29"/>
      <c r="G23" s="29"/>
      <c r="H23" s="30">
        <v>2021</v>
      </c>
      <c r="I23" s="31"/>
      <c r="J23" s="31"/>
      <c r="K23" s="31"/>
      <c r="L23" s="32"/>
      <c r="M23" s="33" t="s">
        <v>43</v>
      </c>
      <c r="N23" s="33"/>
      <c r="O23" s="33"/>
      <c r="P23" s="34"/>
      <c r="Q23" s="34"/>
      <c r="R23" s="35" t="s">
        <v>44</v>
      </c>
      <c r="S23" s="36"/>
      <c r="T23" s="36"/>
      <c r="U23" s="37"/>
      <c r="V23" s="38"/>
    </row>
    <row r="24" spans="1:24" s="2" customFormat="1" ht="63" customHeight="1" x14ac:dyDescent="0.35">
      <c r="A24" s="19"/>
      <c r="B24" s="3" t="s">
        <v>58</v>
      </c>
      <c r="C24" s="5" t="s">
        <v>39</v>
      </c>
      <c r="D24" s="5" t="s">
        <v>48</v>
      </c>
      <c r="E24" s="5" t="s">
        <v>49</v>
      </c>
      <c r="F24" s="9" t="s">
        <v>40</v>
      </c>
      <c r="G24" s="6" t="s">
        <v>38</v>
      </c>
      <c r="H24" s="5" t="s">
        <v>50</v>
      </c>
      <c r="I24" s="5" t="s">
        <v>46</v>
      </c>
      <c r="J24" s="5" t="s">
        <v>45</v>
      </c>
      <c r="K24" s="5" t="s">
        <v>54</v>
      </c>
      <c r="L24" s="6" t="s">
        <v>38</v>
      </c>
      <c r="M24" s="5" t="s">
        <v>2</v>
      </c>
      <c r="N24" s="5" t="s">
        <v>52</v>
      </c>
      <c r="O24" s="5" t="s">
        <v>51</v>
      </c>
      <c r="P24" s="9" t="s">
        <v>37</v>
      </c>
      <c r="Q24" s="6" t="s">
        <v>38</v>
      </c>
      <c r="R24" s="5" t="s">
        <v>2</v>
      </c>
      <c r="S24" s="5" t="s">
        <v>47</v>
      </c>
      <c r="T24" s="5" t="s">
        <v>51</v>
      </c>
      <c r="U24" s="9" t="s">
        <v>37</v>
      </c>
      <c r="V24" s="6" t="s">
        <v>38</v>
      </c>
    </row>
    <row r="25" spans="1:24" x14ac:dyDescent="0.35">
      <c r="B25" s="20" t="s">
        <v>55</v>
      </c>
      <c r="C25" s="21">
        <v>203826</v>
      </c>
      <c r="D25" s="21">
        <v>202376</v>
      </c>
      <c r="E25" s="21">
        <v>1450</v>
      </c>
      <c r="F25" s="24">
        <v>88621</v>
      </c>
      <c r="G25" s="12">
        <f t="shared" ref="G25:G27" si="8">SUM(D25/F25)</f>
        <v>2.2836122363773823</v>
      </c>
      <c r="H25" s="21">
        <v>206631</v>
      </c>
      <c r="I25" s="21">
        <v>205315</v>
      </c>
      <c r="J25" s="21">
        <v>1316</v>
      </c>
      <c r="K25" s="22">
        <v>90476</v>
      </c>
      <c r="L25" s="12">
        <f t="shared" ref="L25:L27" si="9">SUM(I25/K25)</f>
        <v>2.2692758300543789</v>
      </c>
      <c r="M25" s="15">
        <f t="shared" ref="M25:M27" si="10">SUM(H25-C25)</f>
        <v>2805</v>
      </c>
      <c r="N25" s="15">
        <f t="shared" ref="N25:N27" si="11">SUM(I25-D25)</f>
        <v>2939</v>
      </c>
      <c r="O25" s="15">
        <f t="shared" ref="O25:O27" si="12">SUM(J25-E25)</f>
        <v>-134</v>
      </c>
      <c r="P25" s="15">
        <f t="shared" ref="P25:P27" si="13">SUM(K25-F25)</f>
        <v>1855</v>
      </c>
      <c r="Q25" s="16">
        <f t="shared" ref="Q25:Q27" si="14">SUM(L25-G25)</f>
        <v>-1.433640632300337E-2</v>
      </c>
      <c r="R25" s="17">
        <f t="shared" ref="R25:R27" si="15">SUM(M25/C25)</f>
        <v>1.3761737952959877E-2</v>
      </c>
      <c r="S25" s="17">
        <f t="shared" ref="S25:S27" si="16">SUM(N25/D25)</f>
        <v>1.4522473020516267E-2</v>
      </c>
      <c r="T25" s="17">
        <f t="shared" ref="T25:T27" si="17">SUM(O25/E25)</f>
        <v>-9.2413793103448272E-2</v>
      </c>
      <c r="U25" s="17">
        <f t="shared" ref="U25:U27" si="18">SUM(P25/F25)</f>
        <v>2.0931833312645986E-2</v>
      </c>
      <c r="V25" s="17">
        <f t="shared" ref="V25:V27" si="19">SUM(Q25/G25)</f>
        <v>-6.277951262752904E-3</v>
      </c>
    </row>
    <row r="26" spans="1:24" x14ac:dyDescent="0.35">
      <c r="B26" s="20" t="s">
        <v>56</v>
      </c>
      <c r="C26" s="22">
        <v>2022232</v>
      </c>
      <c r="D26" s="22">
        <v>1985792</v>
      </c>
      <c r="E26" s="22">
        <v>36440</v>
      </c>
      <c r="F26" s="23">
        <v>922452</v>
      </c>
      <c r="G26" s="12">
        <f t="shared" si="8"/>
        <v>2.1527320662755351</v>
      </c>
      <c r="H26" s="22">
        <v>2351583</v>
      </c>
      <c r="I26" s="22">
        <v>2313853</v>
      </c>
      <c r="J26" s="22">
        <v>37730</v>
      </c>
      <c r="K26" s="22">
        <v>972873</v>
      </c>
      <c r="L26" s="12">
        <f t="shared" si="9"/>
        <v>2.3783710720720999</v>
      </c>
      <c r="M26" s="15">
        <f t="shared" si="10"/>
        <v>329351</v>
      </c>
      <c r="N26" s="15">
        <f t="shared" si="11"/>
        <v>328061</v>
      </c>
      <c r="O26" s="15">
        <f t="shared" si="12"/>
        <v>1290</v>
      </c>
      <c r="P26" s="15">
        <f t="shared" si="13"/>
        <v>50421</v>
      </c>
      <c r="Q26" s="16">
        <f t="shared" si="14"/>
        <v>0.22563900579656471</v>
      </c>
      <c r="R26" s="17">
        <f t="shared" si="15"/>
        <v>0.16286509164131513</v>
      </c>
      <c r="S26" s="17">
        <f t="shared" si="16"/>
        <v>0.16520410999742169</v>
      </c>
      <c r="T26" s="17">
        <f t="shared" si="17"/>
        <v>3.5400658616904501E-2</v>
      </c>
      <c r="U26" s="17">
        <f t="shared" si="18"/>
        <v>5.4659754653900688E-2</v>
      </c>
      <c r="V26" s="17">
        <f t="shared" si="19"/>
        <v>0.10481518314861411</v>
      </c>
    </row>
    <row r="27" spans="1:24" x14ac:dyDescent="0.35">
      <c r="B27" s="20" t="s">
        <v>57</v>
      </c>
      <c r="C27" s="22">
        <v>53012456</v>
      </c>
      <c r="D27" s="22">
        <v>52059931</v>
      </c>
      <c r="E27" s="22">
        <v>952525</v>
      </c>
      <c r="F27" s="24">
        <v>22063368</v>
      </c>
      <c r="G27" s="12">
        <f t="shared" si="8"/>
        <v>2.3595640973762482</v>
      </c>
      <c r="H27" s="22">
        <v>56490048</v>
      </c>
      <c r="I27" s="22">
        <v>55504302</v>
      </c>
      <c r="J27" s="22">
        <v>985746</v>
      </c>
      <c r="K27" s="22">
        <v>23436085</v>
      </c>
      <c r="L27" s="12">
        <f t="shared" si="9"/>
        <v>2.3683265357673862</v>
      </c>
      <c r="M27" s="15">
        <f t="shared" si="10"/>
        <v>3477592</v>
      </c>
      <c r="N27" s="15">
        <f t="shared" si="11"/>
        <v>3444371</v>
      </c>
      <c r="O27" s="15">
        <f t="shared" si="12"/>
        <v>33221</v>
      </c>
      <c r="P27" s="15">
        <f t="shared" si="13"/>
        <v>1372717</v>
      </c>
      <c r="Q27" s="16">
        <f t="shared" si="14"/>
        <v>8.7624383911379944E-3</v>
      </c>
      <c r="R27" s="17">
        <f t="shared" si="15"/>
        <v>6.5599526269826097E-2</v>
      </c>
      <c r="S27" s="17">
        <f t="shared" si="16"/>
        <v>6.6161651270724889E-2</v>
      </c>
      <c r="T27" s="17">
        <f t="shared" si="17"/>
        <v>3.4876774887798223E-2</v>
      </c>
      <c r="U27" s="17">
        <f t="shared" si="18"/>
        <v>6.2217019631816868E-2</v>
      </c>
      <c r="V27" s="17">
        <f t="shared" si="19"/>
        <v>3.7135835389602327E-3</v>
      </c>
    </row>
    <row r="29" spans="1:24" x14ac:dyDescent="0.35">
      <c r="A29" s="7" t="s">
        <v>41</v>
      </c>
    </row>
    <row r="30" spans="1:24" ht="56.5" customHeight="1" x14ac:dyDescent="0.35">
      <c r="A30" s="27" t="s">
        <v>59</v>
      </c>
      <c r="B30" s="28"/>
    </row>
    <row r="31" spans="1:24" ht="71.5" customHeight="1" x14ac:dyDescent="0.35">
      <c r="A31" s="27" t="s">
        <v>53</v>
      </c>
      <c r="B31" s="28"/>
    </row>
  </sheetData>
  <mergeCells count="11">
    <mergeCell ref="R23:V23"/>
    <mergeCell ref="C3:G3"/>
    <mergeCell ref="M3:Q3"/>
    <mergeCell ref="R3:V3"/>
    <mergeCell ref="H3:L3"/>
    <mergeCell ref="A1:B1"/>
    <mergeCell ref="A31:B31"/>
    <mergeCell ref="C23:G23"/>
    <mergeCell ref="H23:L23"/>
    <mergeCell ref="M23:Q23"/>
    <mergeCell ref="A30:B30"/>
  </mergeCells>
  <pageMargins left="0.70866141732283472" right="0.70866141732283472" top="0.74803149606299213" bottom="0.74803149606299213" header="0.31496062992125984" footer="0.31496062992125984"/>
  <pageSetup paperSize="9" scale="74" fitToWidth="4" orientation="landscape" r:id="rId1"/>
  <headerFooter>
    <oddFooter>&amp;L&amp;F/&amp;A&amp;R&amp;P</oddFooter>
  </headerFooter>
  <colBreaks count="3" manualBreakCount="3">
    <brk id="7" max="1048575" man="1"/>
    <brk id="12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2DC1-9906-4DF4-8B0D-321F3B94E12B}">
  <dimension ref="A1:U2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1" max="1" width="25.08984375" bestFit="1" customWidth="1"/>
    <col min="2" max="21" width="16.08984375" customWidth="1"/>
  </cols>
  <sheetData>
    <row r="1" spans="1:21" ht="87" x14ac:dyDescent="0.35">
      <c r="A1" s="3" t="s">
        <v>58</v>
      </c>
      <c r="B1" s="5" t="s">
        <v>72</v>
      </c>
      <c r="C1" s="5" t="s">
        <v>73</v>
      </c>
      <c r="D1" s="5" t="s">
        <v>74</v>
      </c>
      <c r="E1" s="5" t="s">
        <v>75</v>
      </c>
      <c r="F1" s="5" t="s">
        <v>60</v>
      </c>
      <c r="G1" s="5" t="s">
        <v>76</v>
      </c>
      <c r="H1" s="5" t="s">
        <v>77</v>
      </c>
      <c r="I1" s="5" t="s">
        <v>78</v>
      </c>
      <c r="J1" s="5" t="s">
        <v>79</v>
      </c>
      <c r="K1" s="5" t="s">
        <v>61</v>
      </c>
      <c r="L1" s="5" t="s">
        <v>62</v>
      </c>
      <c r="M1" s="5" t="s">
        <v>63</v>
      </c>
      <c r="N1" s="5" t="s">
        <v>64</v>
      </c>
      <c r="O1" s="5" t="s">
        <v>65</v>
      </c>
      <c r="P1" s="5" t="s">
        <v>66</v>
      </c>
      <c r="Q1" s="5" t="s">
        <v>67</v>
      </c>
      <c r="R1" s="5" t="s">
        <v>68</v>
      </c>
      <c r="S1" s="5" t="s">
        <v>69</v>
      </c>
      <c r="T1" s="5" t="s">
        <v>70</v>
      </c>
      <c r="U1" s="5" t="s">
        <v>71</v>
      </c>
    </row>
    <row r="2" spans="1:21" x14ac:dyDescent="0.35">
      <c r="A2" s="4" t="s">
        <v>4</v>
      </c>
      <c r="B2" s="10">
        <v>11195</v>
      </c>
      <c r="C2" s="10">
        <v>11156</v>
      </c>
      <c r="D2" s="10">
        <v>39</v>
      </c>
      <c r="E2" s="11">
        <v>5247</v>
      </c>
      <c r="F2" s="12">
        <f>SUM(C2/E2)</f>
        <v>2.1261673337145037</v>
      </c>
      <c r="G2" s="13">
        <v>10833</v>
      </c>
      <c r="H2" s="13">
        <v>10773</v>
      </c>
      <c r="I2" s="13">
        <v>60</v>
      </c>
      <c r="J2" s="10">
        <v>5233</v>
      </c>
      <c r="K2" s="14">
        <f t="shared" ref="K2:K18" si="0">SUM(H2/J2)</f>
        <v>2.0586661570800686</v>
      </c>
      <c r="L2" s="15">
        <f>SUM(G2-B2)</f>
        <v>-362</v>
      </c>
      <c r="M2" s="15">
        <f>SUM(H2-C2)</f>
        <v>-383</v>
      </c>
      <c r="N2" s="15">
        <f>SUM(I2-D2)</f>
        <v>21</v>
      </c>
      <c r="O2" s="15">
        <f>SUM(J2-E2)</f>
        <v>-14</v>
      </c>
      <c r="P2" s="16">
        <f>SUM(K2-F2)</f>
        <v>-6.7501176634435112E-2</v>
      </c>
      <c r="Q2" s="17">
        <f t="shared" ref="Q2:U18" si="1">SUM(L2/B2)</f>
        <v>-3.2335864225100493E-2</v>
      </c>
      <c r="R2" s="17">
        <f t="shared" si="1"/>
        <v>-3.4331301541771247E-2</v>
      </c>
      <c r="S2" s="17">
        <f t="shared" si="1"/>
        <v>0.53846153846153844</v>
      </c>
      <c r="T2" s="17">
        <f t="shared" si="1"/>
        <v>-2.6681913474366306E-3</v>
      </c>
      <c r="U2" s="17">
        <f t="shared" si="1"/>
        <v>-3.1747819451495247E-2</v>
      </c>
    </row>
    <row r="3" spans="1:21" x14ac:dyDescent="0.35">
      <c r="A3" s="4" t="s">
        <v>6</v>
      </c>
      <c r="B3" s="10">
        <v>12006</v>
      </c>
      <c r="C3" s="10">
        <v>11979</v>
      </c>
      <c r="D3" s="10">
        <v>27</v>
      </c>
      <c r="E3" s="11">
        <v>5542</v>
      </c>
      <c r="F3" s="12">
        <f t="shared" ref="F3:F18" si="2">SUM(C3/E3)</f>
        <v>2.161494045470949</v>
      </c>
      <c r="G3" s="13">
        <v>11678</v>
      </c>
      <c r="H3" s="13">
        <v>11638</v>
      </c>
      <c r="I3" s="13">
        <v>40</v>
      </c>
      <c r="J3" s="10">
        <v>5562</v>
      </c>
      <c r="K3" s="14">
        <f t="shared" si="0"/>
        <v>2.0924128011506653</v>
      </c>
      <c r="L3" s="15">
        <f t="shared" ref="L3:P18" si="3">SUM(G3-B3)</f>
        <v>-328</v>
      </c>
      <c r="M3" s="15">
        <f t="shared" si="3"/>
        <v>-341</v>
      </c>
      <c r="N3" s="15">
        <f t="shared" si="3"/>
        <v>13</v>
      </c>
      <c r="O3" s="15">
        <f t="shared" si="3"/>
        <v>20</v>
      </c>
      <c r="P3" s="16">
        <f t="shared" si="3"/>
        <v>-6.908124432028373E-2</v>
      </c>
      <c r="Q3" s="17">
        <f t="shared" si="1"/>
        <v>-2.731967349658504E-2</v>
      </c>
      <c r="R3" s="17">
        <f t="shared" si="1"/>
        <v>-2.8466483011937556E-2</v>
      </c>
      <c r="S3" s="17">
        <f t="shared" si="1"/>
        <v>0.48148148148148145</v>
      </c>
      <c r="T3" s="17">
        <f t="shared" si="1"/>
        <v>3.6088054853843378E-3</v>
      </c>
      <c r="U3" s="17">
        <f t="shared" si="1"/>
        <v>-3.1959951249938431E-2</v>
      </c>
    </row>
    <row r="4" spans="1:21" x14ac:dyDescent="0.35">
      <c r="A4" s="4" t="s">
        <v>8</v>
      </c>
      <c r="B4" s="10">
        <v>11676</v>
      </c>
      <c r="C4" s="10">
        <v>11582</v>
      </c>
      <c r="D4" s="10">
        <v>94</v>
      </c>
      <c r="E4" s="11">
        <v>5251</v>
      </c>
      <c r="F4" s="12">
        <f t="shared" si="2"/>
        <v>2.2056751095029519</v>
      </c>
      <c r="G4" s="13">
        <v>12103</v>
      </c>
      <c r="H4" s="13">
        <v>12045</v>
      </c>
      <c r="I4" s="13">
        <v>58</v>
      </c>
      <c r="J4" s="10">
        <v>5422</v>
      </c>
      <c r="K4" s="14">
        <f t="shared" si="0"/>
        <v>2.2215049797122832</v>
      </c>
      <c r="L4" s="15">
        <f t="shared" si="3"/>
        <v>427</v>
      </c>
      <c r="M4" s="15">
        <f t="shared" si="3"/>
        <v>463</v>
      </c>
      <c r="N4" s="15">
        <f t="shared" si="3"/>
        <v>-36</v>
      </c>
      <c r="O4" s="15">
        <f t="shared" si="3"/>
        <v>171</v>
      </c>
      <c r="P4" s="16">
        <f t="shared" si="3"/>
        <v>1.5829870209331354E-2</v>
      </c>
      <c r="Q4" s="17">
        <f t="shared" si="1"/>
        <v>3.6570743405275781E-2</v>
      </c>
      <c r="R4" s="17">
        <f t="shared" si="1"/>
        <v>3.99758245553445E-2</v>
      </c>
      <c r="S4" s="17">
        <f t="shared" si="1"/>
        <v>-0.38297872340425532</v>
      </c>
      <c r="T4" s="17">
        <f t="shared" si="1"/>
        <v>3.2565225671300706E-2</v>
      </c>
      <c r="U4" s="17">
        <f t="shared" si="1"/>
        <v>7.1768820988774764E-3</v>
      </c>
    </row>
    <row r="5" spans="1:21" x14ac:dyDescent="0.35">
      <c r="A5" s="4" t="s">
        <v>10</v>
      </c>
      <c r="B5" s="10">
        <v>11389</v>
      </c>
      <c r="C5" s="10">
        <v>11337</v>
      </c>
      <c r="D5" s="10">
        <v>52</v>
      </c>
      <c r="E5" s="11">
        <v>4879</v>
      </c>
      <c r="F5" s="12">
        <f t="shared" si="2"/>
        <v>2.3236318917811025</v>
      </c>
      <c r="G5" s="13">
        <v>11206</v>
      </c>
      <c r="H5" s="13">
        <v>11114</v>
      </c>
      <c r="I5" s="13">
        <v>92</v>
      </c>
      <c r="J5" s="10">
        <v>4904</v>
      </c>
      <c r="K5" s="14">
        <f t="shared" si="0"/>
        <v>2.2663132137030995</v>
      </c>
      <c r="L5" s="15">
        <f t="shared" si="3"/>
        <v>-183</v>
      </c>
      <c r="M5" s="15">
        <f t="shared" si="3"/>
        <v>-223</v>
      </c>
      <c r="N5" s="15">
        <f t="shared" si="3"/>
        <v>40</v>
      </c>
      <c r="O5" s="15">
        <f t="shared" si="3"/>
        <v>25</v>
      </c>
      <c r="P5" s="16">
        <f t="shared" si="3"/>
        <v>-5.731867807800306E-2</v>
      </c>
      <c r="Q5" s="17">
        <f t="shared" si="1"/>
        <v>-1.6068135920625164E-2</v>
      </c>
      <c r="R5" s="17">
        <f t="shared" si="1"/>
        <v>-1.9670106730175531E-2</v>
      </c>
      <c r="S5" s="17">
        <f t="shared" si="1"/>
        <v>0.76923076923076927</v>
      </c>
      <c r="T5" s="17">
        <f t="shared" si="1"/>
        <v>5.1240008198401308E-3</v>
      </c>
      <c r="U5" s="17">
        <f t="shared" si="1"/>
        <v>-2.466771018281529E-2</v>
      </c>
    </row>
    <row r="6" spans="1:21" x14ac:dyDescent="0.35">
      <c r="A6" s="4" t="s">
        <v>12</v>
      </c>
      <c r="B6" s="10">
        <v>11308</v>
      </c>
      <c r="C6" s="10">
        <v>11208</v>
      </c>
      <c r="D6" s="10">
        <v>100</v>
      </c>
      <c r="E6" s="11">
        <v>4909</v>
      </c>
      <c r="F6" s="12">
        <f t="shared" si="2"/>
        <v>2.2831533917294764</v>
      </c>
      <c r="G6" s="13">
        <v>11649</v>
      </c>
      <c r="H6" s="13">
        <v>11587</v>
      </c>
      <c r="I6" s="13">
        <v>62</v>
      </c>
      <c r="J6" s="10">
        <v>5084</v>
      </c>
      <c r="K6" s="14">
        <f t="shared" si="0"/>
        <v>2.2791109362706532</v>
      </c>
      <c r="L6" s="15">
        <f t="shared" si="3"/>
        <v>341</v>
      </c>
      <c r="M6" s="15">
        <f t="shared" si="3"/>
        <v>379</v>
      </c>
      <c r="N6" s="15">
        <f t="shared" si="3"/>
        <v>-38</v>
      </c>
      <c r="O6" s="15">
        <f t="shared" si="3"/>
        <v>175</v>
      </c>
      <c r="P6" s="16">
        <f t="shared" si="3"/>
        <v>-4.042455458823202E-3</v>
      </c>
      <c r="Q6" s="17">
        <f t="shared" si="1"/>
        <v>3.0155642023346304E-2</v>
      </c>
      <c r="R6" s="17">
        <f t="shared" si="1"/>
        <v>3.3815132048536763E-2</v>
      </c>
      <c r="S6" s="17">
        <f t="shared" si="1"/>
        <v>-0.38</v>
      </c>
      <c r="T6" s="17">
        <f t="shared" si="1"/>
        <v>3.5648808311265025E-2</v>
      </c>
      <c r="U6" s="17">
        <f t="shared" si="1"/>
        <v>-1.7705579806712259E-3</v>
      </c>
    </row>
    <row r="7" spans="1:21" x14ac:dyDescent="0.35">
      <c r="A7" s="4" t="s">
        <v>14</v>
      </c>
      <c r="B7" s="10">
        <v>12739</v>
      </c>
      <c r="C7" s="10">
        <v>12676</v>
      </c>
      <c r="D7" s="10">
        <v>63</v>
      </c>
      <c r="E7" s="11">
        <v>5450</v>
      </c>
      <c r="F7" s="12">
        <f t="shared" si="2"/>
        <v>2.3258715596330277</v>
      </c>
      <c r="G7" s="13">
        <v>12573</v>
      </c>
      <c r="H7" s="13">
        <v>12552</v>
      </c>
      <c r="I7" s="13">
        <v>21</v>
      </c>
      <c r="J7" s="10">
        <v>5392</v>
      </c>
      <c r="K7" s="14">
        <f t="shared" si="0"/>
        <v>2.327893175074184</v>
      </c>
      <c r="L7" s="15">
        <f t="shared" si="3"/>
        <v>-166</v>
      </c>
      <c r="M7" s="15">
        <f t="shared" si="3"/>
        <v>-124</v>
      </c>
      <c r="N7" s="15">
        <f t="shared" si="3"/>
        <v>-42</v>
      </c>
      <c r="O7" s="15">
        <f t="shared" si="3"/>
        <v>-58</v>
      </c>
      <c r="P7" s="16">
        <f t="shared" si="3"/>
        <v>2.0216154411563103E-3</v>
      </c>
      <c r="Q7" s="17">
        <f t="shared" si="1"/>
        <v>-1.303085014522333E-2</v>
      </c>
      <c r="R7" s="17">
        <f t="shared" si="1"/>
        <v>-9.7822656989586618E-3</v>
      </c>
      <c r="S7" s="17">
        <f t="shared" si="1"/>
        <v>-0.66666666666666663</v>
      </c>
      <c r="T7" s="17">
        <f t="shared" si="1"/>
        <v>-1.0642201834862385E-2</v>
      </c>
      <c r="U7" s="17">
        <f t="shared" si="1"/>
        <v>8.6918619077799701E-4</v>
      </c>
    </row>
    <row r="8" spans="1:21" x14ac:dyDescent="0.35">
      <c r="A8" s="4" t="s">
        <v>16</v>
      </c>
      <c r="B8" s="10">
        <v>10653</v>
      </c>
      <c r="C8" s="10">
        <v>10636</v>
      </c>
      <c r="D8" s="10">
        <v>17</v>
      </c>
      <c r="E8" s="11">
        <v>4725</v>
      </c>
      <c r="F8" s="12">
        <f t="shared" si="2"/>
        <v>2.2510052910052911</v>
      </c>
      <c r="G8" s="13">
        <v>9989</v>
      </c>
      <c r="H8" s="13">
        <v>9988</v>
      </c>
      <c r="I8" s="13">
        <v>1</v>
      </c>
      <c r="J8" s="10">
        <v>4647</v>
      </c>
      <c r="K8" s="14">
        <f t="shared" si="0"/>
        <v>2.1493436625780071</v>
      </c>
      <c r="L8" s="15">
        <f t="shared" si="3"/>
        <v>-664</v>
      </c>
      <c r="M8" s="15">
        <f t="shared" si="3"/>
        <v>-648</v>
      </c>
      <c r="N8" s="15">
        <f t="shared" si="3"/>
        <v>-16</v>
      </c>
      <c r="O8" s="15">
        <f t="shared" si="3"/>
        <v>-78</v>
      </c>
      <c r="P8" s="16">
        <f t="shared" si="3"/>
        <v>-0.10166162842728399</v>
      </c>
      <c r="Q8" s="17">
        <f t="shared" si="1"/>
        <v>-6.2329860133295785E-2</v>
      </c>
      <c r="R8" s="17">
        <f t="shared" si="1"/>
        <v>-6.0925159834524255E-2</v>
      </c>
      <c r="S8" s="17">
        <f t="shared" si="1"/>
        <v>-0.94117647058823528</v>
      </c>
      <c r="T8" s="17">
        <f t="shared" si="1"/>
        <v>-1.650793650793651E-2</v>
      </c>
      <c r="U8" s="17">
        <f t="shared" si="1"/>
        <v>-4.5162767423741708E-2</v>
      </c>
    </row>
    <row r="9" spans="1:21" x14ac:dyDescent="0.35">
      <c r="A9" s="4" t="s">
        <v>18</v>
      </c>
      <c r="B9" s="10">
        <v>11618</v>
      </c>
      <c r="C9" s="10">
        <v>11585</v>
      </c>
      <c r="D9" s="10">
        <v>33</v>
      </c>
      <c r="E9" s="11">
        <v>5094</v>
      </c>
      <c r="F9" s="12">
        <f t="shared" si="2"/>
        <v>2.274244208873184</v>
      </c>
      <c r="G9" s="13">
        <v>11519</v>
      </c>
      <c r="H9" s="13">
        <v>11483</v>
      </c>
      <c r="I9" s="13">
        <v>36</v>
      </c>
      <c r="J9" s="10">
        <v>5216</v>
      </c>
      <c r="K9" s="14">
        <f t="shared" si="0"/>
        <v>2.2014953987730062</v>
      </c>
      <c r="L9" s="15">
        <f t="shared" si="3"/>
        <v>-99</v>
      </c>
      <c r="M9" s="15">
        <f t="shared" si="3"/>
        <v>-102</v>
      </c>
      <c r="N9" s="15">
        <f t="shared" si="3"/>
        <v>3</v>
      </c>
      <c r="O9" s="15">
        <f t="shared" si="3"/>
        <v>122</v>
      </c>
      <c r="P9" s="16">
        <f t="shared" si="3"/>
        <v>-7.2748810100177863E-2</v>
      </c>
      <c r="Q9" s="17">
        <f t="shared" si="1"/>
        <v>-8.521260113616801E-3</v>
      </c>
      <c r="R9" s="17">
        <f t="shared" si="1"/>
        <v>-8.8044885627967199E-3</v>
      </c>
      <c r="S9" s="17">
        <f t="shared" si="1"/>
        <v>9.0909090909090912E-2</v>
      </c>
      <c r="T9" s="17">
        <f t="shared" si="1"/>
        <v>2.3949744797801334E-2</v>
      </c>
      <c r="U9" s="17">
        <f t="shared" si="1"/>
        <v>-3.1988125908528793E-2</v>
      </c>
    </row>
    <row r="10" spans="1:21" x14ac:dyDescent="0.35">
      <c r="A10" s="4" t="s">
        <v>20</v>
      </c>
      <c r="B10" s="10">
        <v>12351</v>
      </c>
      <c r="C10" s="10">
        <v>12275</v>
      </c>
      <c r="D10" s="10">
        <v>76</v>
      </c>
      <c r="E10" s="11">
        <v>5249</v>
      </c>
      <c r="F10" s="12">
        <f t="shared" si="2"/>
        <v>2.3385406744141743</v>
      </c>
      <c r="G10" s="13">
        <v>12745</v>
      </c>
      <c r="H10" s="13">
        <v>12660</v>
      </c>
      <c r="I10" s="13">
        <v>85</v>
      </c>
      <c r="J10" s="10">
        <v>5429</v>
      </c>
      <c r="K10" s="14">
        <f t="shared" si="0"/>
        <v>2.3319211641186222</v>
      </c>
      <c r="L10" s="15">
        <f t="shared" si="3"/>
        <v>394</v>
      </c>
      <c r="M10" s="15">
        <f t="shared" si="3"/>
        <v>385</v>
      </c>
      <c r="N10" s="15">
        <f t="shared" si="3"/>
        <v>9</v>
      </c>
      <c r="O10" s="15">
        <f t="shared" si="3"/>
        <v>180</v>
      </c>
      <c r="P10" s="16">
        <f t="shared" si="3"/>
        <v>-6.6195102955521889E-3</v>
      </c>
      <c r="Q10" s="17">
        <f t="shared" si="1"/>
        <v>3.1900250991822525E-2</v>
      </c>
      <c r="R10" s="17">
        <f t="shared" si="1"/>
        <v>3.1364562118126271E-2</v>
      </c>
      <c r="S10" s="17">
        <f t="shared" si="1"/>
        <v>0.11842105263157894</v>
      </c>
      <c r="T10" s="17">
        <f t="shared" si="1"/>
        <v>3.4292246142122312E-2</v>
      </c>
      <c r="U10" s="17">
        <f t="shared" si="1"/>
        <v>-2.8306158485827647E-3</v>
      </c>
    </row>
    <row r="11" spans="1:21" x14ac:dyDescent="0.35">
      <c r="A11" s="4" t="s">
        <v>22</v>
      </c>
      <c r="B11" s="10">
        <v>15358</v>
      </c>
      <c r="C11" s="10">
        <v>15248</v>
      </c>
      <c r="D11" s="10">
        <v>110</v>
      </c>
      <c r="E11" s="11">
        <v>4920</v>
      </c>
      <c r="F11" s="12">
        <f t="shared" si="2"/>
        <v>3.0991869918699186</v>
      </c>
      <c r="G11" s="13">
        <v>15699</v>
      </c>
      <c r="H11" s="13">
        <v>15660</v>
      </c>
      <c r="I11" s="13">
        <v>39</v>
      </c>
      <c r="J11" s="10">
        <v>4907</v>
      </c>
      <c r="K11" s="14">
        <f t="shared" si="0"/>
        <v>3.191359282657428</v>
      </c>
      <c r="L11" s="15">
        <f t="shared" si="3"/>
        <v>341</v>
      </c>
      <c r="M11" s="15">
        <f t="shared" si="3"/>
        <v>412</v>
      </c>
      <c r="N11" s="15">
        <f t="shared" si="3"/>
        <v>-71</v>
      </c>
      <c r="O11" s="15">
        <f t="shared" si="3"/>
        <v>-13</v>
      </c>
      <c r="P11" s="16">
        <f t="shared" si="3"/>
        <v>9.2172290787509326E-2</v>
      </c>
      <c r="Q11" s="17">
        <f t="shared" si="1"/>
        <v>2.2203411902591483E-2</v>
      </c>
      <c r="R11" s="17">
        <f t="shared" si="1"/>
        <v>2.7019937040923401E-2</v>
      </c>
      <c r="S11" s="17">
        <f t="shared" si="1"/>
        <v>-0.6454545454545455</v>
      </c>
      <c r="T11" s="17">
        <f t="shared" si="1"/>
        <v>-2.6422764227642275E-3</v>
      </c>
      <c r="U11" s="17">
        <f t="shared" si="1"/>
        <v>2.9740796870051541E-2</v>
      </c>
    </row>
    <row r="12" spans="1:21" x14ac:dyDescent="0.35">
      <c r="A12" s="4" t="s">
        <v>24</v>
      </c>
      <c r="B12" s="10">
        <v>11351</v>
      </c>
      <c r="C12" s="10">
        <v>11146</v>
      </c>
      <c r="D12" s="10">
        <v>205</v>
      </c>
      <c r="E12" s="11">
        <v>5008</v>
      </c>
      <c r="F12" s="12">
        <f t="shared" si="2"/>
        <v>2.2256389776357826</v>
      </c>
      <c r="G12" s="13">
        <v>11084</v>
      </c>
      <c r="H12" s="13">
        <v>10937</v>
      </c>
      <c r="I12" s="13">
        <v>147</v>
      </c>
      <c r="J12" s="10">
        <v>5007</v>
      </c>
      <c r="K12" s="14">
        <f t="shared" si="0"/>
        <v>2.1843419213101658</v>
      </c>
      <c r="L12" s="15">
        <f t="shared" si="3"/>
        <v>-267</v>
      </c>
      <c r="M12" s="15">
        <f t="shared" si="3"/>
        <v>-209</v>
      </c>
      <c r="N12" s="15">
        <f t="shared" si="3"/>
        <v>-58</v>
      </c>
      <c r="O12" s="15">
        <f t="shared" si="3"/>
        <v>-1</v>
      </c>
      <c r="P12" s="16">
        <f t="shared" si="3"/>
        <v>-4.1297056325616754E-2</v>
      </c>
      <c r="Q12" s="17">
        <f t="shared" si="1"/>
        <v>-2.3522156638181659E-2</v>
      </c>
      <c r="R12" s="17">
        <f t="shared" si="1"/>
        <v>-1.8751121478557332E-2</v>
      </c>
      <c r="S12" s="17">
        <f t="shared" si="1"/>
        <v>-0.28292682926829266</v>
      </c>
      <c r="T12" s="17">
        <f t="shared" si="1"/>
        <v>-1.9968051118210862E-4</v>
      </c>
      <c r="U12" s="17">
        <f t="shared" si="1"/>
        <v>-1.8555146068427123E-2</v>
      </c>
    </row>
    <row r="13" spans="1:21" x14ac:dyDescent="0.35">
      <c r="A13" s="4" t="s">
        <v>26</v>
      </c>
      <c r="B13" s="10">
        <v>11266</v>
      </c>
      <c r="C13" s="10">
        <v>11183</v>
      </c>
      <c r="D13" s="10">
        <v>83</v>
      </c>
      <c r="E13" s="11">
        <v>4826</v>
      </c>
      <c r="F13" s="12">
        <f t="shared" si="2"/>
        <v>2.3172399502693741</v>
      </c>
      <c r="G13" s="13">
        <v>11704</v>
      </c>
      <c r="H13" s="13">
        <v>11648</v>
      </c>
      <c r="I13" s="13">
        <v>56</v>
      </c>
      <c r="J13" s="10">
        <v>4942</v>
      </c>
      <c r="K13" s="14">
        <f t="shared" si="0"/>
        <v>2.356940509915014</v>
      </c>
      <c r="L13" s="15">
        <f t="shared" si="3"/>
        <v>438</v>
      </c>
      <c r="M13" s="15">
        <f t="shared" si="3"/>
        <v>465</v>
      </c>
      <c r="N13" s="15">
        <f t="shared" si="3"/>
        <v>-27</v>
      </c>
      <c r="O13" s="15">
        <f t="shared" si="3"/>
        <v>116</v>
      </c>
      <c r="P13" s="16">
        <f t="shared" si="3"/>
        <v>3.9700559645639899E-2</v>
      </c>
      <c r="Q13" s="17">
        <f t="shared" si="1"/>
        <v>3.8878040120717203E-2</v>
      </c>
      <c r="R13" s="17">
        <f t="shared" si="1"/>
        <v>4.1580971116873824E-2</v>
      </c>
      <c r="S13" s="17">
        <f t="shared" si="1"/>
        <v>-0.3253012048192771</v>
      </c>
      <c r="T13" s="17">
        <f t="shared" si="1"/>
        <v>2.403646912556983E-2</v>
      </c>
      <c r="U13" s="17">
        <f t="shared" si="1"/>
        <v>1.7132692555652165E-2</v>
      </c>
    </row>
    <row r="14" spans="1:21" x14ac:dyDescent="0.35">
      <c r="A14" s="4" t="s">
        <v>28</v>
      </c>
      <c r="B14" s="10">
        <v>12712</v>
      </c>
      <c r="C14" s="10">
        <v>12512</v>
      </c>
      <c r="D14" s="10">
        <v>200</v>
      </c>
      <c r="E14" s="11">
        <v>5485</v>
      </c>
      <c r="F14" s="12">
        <f t="shared" si="2"/>
        <v>2.2811303555150411</v>
      </c>
      <c r="G14" s="13">
        <v>13396</v>
      </c>
      <c r="H14" s="13">
        <v>13169</v>
      </c>
      <c r="I14" s="13">
        <v>227</v>
      </c>
      <c r="J14" s="10">
        <v>5749</v>
      </c>
      <c r="K14" s="14">
        <f t="shared" si="0"/>
        <v>2.2906592450861019</v>
      </c>
      <c r="L14" s="15">
        <f t="shared" si="3"/>
        <v>684</v>
      </c>
      <c r="M14" s="15">
        <f t="shared" si="3"/>
        <v>657</v>
      </c>
      <c r="N14" s="15">
        <f t="shared" si="3"/>
        <v>27</v>
      </c>
      <c r="O14" s="15">
        <f t="shared" si="3"/>
        <v>264</v>
      </c>
      <c r="P14" s="16">
        <f t="shared" si="3"/>
        <v>9.5288895710607946E-3</v>
      </c>
      <c r="Q14" s="17">
        <f t="shared" si="1"/>
        <v>5.3807426054122087E-2</v>
      </c>
      <c r="R14" s="17">
        <f t="shared" si="1"/>
        <v>5.2509590792838873E-2</v>
      </c>
      <c r="S14" s="17">
        <f t="shared" si="1"/>
        <v>0.13500000000000001</v>
      </c>
      <c r="T14" s="17">
        <f t="shared" si="1"/>
        <v>4.8131267092069281E-2</v>
      </c>
      <c r="U14" s="17">
        <f t="shared" si="1"/>
        <v>4.1772665678763152E-3</v>
      </c>
    </row>
    <row r="15" spans="1:21" x14ac:dyDescent="0.35">
      <c r="A15" s="4" t="s">
        <v>30</v>
      </c>
      <c r="B15" s="10">
        <v>11703</v>
      </c>
      <c r="C15" s="10">
        <v>11646</v>
      </c>
      <c r="D15" s="10">
        <v>57</v>
      </c>
      <c r="E15" s="11">
        <v>5495</v>
      </c>
      <c r="F15" s="12">
        <f t="shared" si="2"/>
        <v>2.1193812556869882</v>
      </c>
      <c r="G15" s="13">
        <v>11956</v>
      </c>
      <c r="H15" s="13">
        <v>11932</v>
      </c>
      <c r="I15" s="13">
        <v>24</v>
      </c>
      <c r="J15" s="10">
        <v>5703</v>
      </c>
      <c r="K15" s="14">
        <f t="shared" si="0"/>
        <v>2.0922321585130632</v>
      </c>
      <c r="L15" s="15">
        <f t="shared" si="3"/>
        <v>253</v>
      </c>
      <c r="M15" s="15">
        <f t="shared" si="3"/>
        <v>286</v>
      </c>
      <c r="N15" s="15">
        <f t="shared" si="3"/>
        <v>-33</v>
      </c>
      <c r="O15" s="15">
        <f t="shared" si="3"/>
        <v>208</v>
      </c>
      <c r="P15" s="16">
        <f t="shared" si="3"/>
        <v>-2.7149097173924996E-2</v>
      </c>
      <c r="Q15" s="17">
        <f t="shared" si="1"/>
        <v>2.1618388447406649E-2</v>
      </c>
      <c r="R15" s="17">
        <f t="shared" si="1"/>
        <v>2.4557788081744806E-2</v>
      </c>
      <c r="S15" s="17">
        <f t="shared" si="1"/>
        <v>-0.57894736842105265</v>
      </c>
      <c r="T15" s="17">
        <f t="shared" si="1"/>
        <v>3.7852593266606005E-2</v>
      </c>
      <c r="U15" s="17">
        <f t="shared" si="1"/>
        <v>-1.2809916621219119E-2</v>
      </c>
    </row>
    <row r="16" spans="1:21" x14ac:dyDescent="0.35">
      <c r="A16" s="4" t="s">
        <v>32</v>
      </c>
      <c r="B16" s="10">
        <v>12117</v>
      </c>
      <c r="C16" s="10">
        <v>11931</v>
      </c>
      <c r="D16" s="10">
        <v>186</v>
      </c>
      <c r="E16" s="11">
        <v>5436</v>
      </c>
      <c r="F16" s="12">
        <f t="shared" si="2"/>
        <v>2.194812362030905</v>
      </c>
      <c r="G16" s="13">
        <v>12324</v>
      </c>
      <c r="H16" s="13">
        <v>12125</v>
      </c>
      <c r="I16" s="13">
        <v>199</v>
      </c>
      <c r="J16" s="10">
        <v>5563</v>
      </c>
      <c r="K16" s="14">
        <f t="shared" si="0"/>
        <v>2.1795793636527052</v>
      </c>
      <c r="L16" s="15">
        <f t="shared" si="3"/>
        <v>207</v>
      </c>
      <c r="M16" s="15">
        <f t="shared" si="3"/>
        <v>194</v>
      </c>
      <c r="N16" s="15">
        <f t="shared" si="3"/>
        <v>13</v>
      </c>
      <c r="O16" s="15">
        <f t="shared" si="3"/>
        <v>127</v>
      </c>
      <c r="P16" s="16">
        <f t="shared" si="3"/>
        <v>-1.5232998378199802E-2</v>
      </c>
      <c r="Q16" s="17">
        <f t="shared" si="1"/>
        <v>1.7083436494181727E-2</v>
      </c>
      <c r="R16" s="17">
        <f t="shared" si="1"/>
        <v>1.6260162601626018E-2</v>
      </c>
      <c r="S16" s="17">
        <f t="shared" si="1"/>
        <v>6.9892473118279563E-2</v>
      </c>
      <c r="T16" s="17">
        <f t="shared" si="1"/>
        <v>2.3362766740250184E-2</v>
      </c>
      <c r="U16" s="17">
        <f t="shared" si="1"/>
        <v>-6.94045588667288E-3</v>
      </c>
    </row>
    <row r="17" spans="1:21" x14ac:dyDescent="0.35">
      <c r="A17" s="4" t="s">
        <v>34</v>
      </c>
      <c r="B17" s="10">
        <v>12169</v>
      </c>
      <c r="C17" s="10">
        <v>12093</v>
      </c>
      <c r="D17" s="10">
        <v>76</v>
      </c>
      <c r="E17" s="11">
        <v>5972</v>
      </c>
      <c r="F17" s="12">
        <f t="shared" si="2"/>
        <v>2.0249497655726723</v>
      </c>
      <c r="G17" s="13">
        <v>12378</v>
      </c>
      <c r="H17" s="13">
        <v>12329</v>
      </c>
      <c r="I17" s="13">
        <v>49</v>
      </c>
      <c r="J17" s="10">
        <v>6309</v>
      </c>
      <c r="K17" s="14">
        <f t="shared" si="0"/>
        <v>1.9541924235219528</v>
      </c>
      <c r="L17" s="15">
        <f t="shared" si="3"/>
        <v>209</v>
      </c>
      <c r="M17" s="15">
        <f t="shared" si="3"/>
        <v>236</v>
      </c>
      <c r="N17" s="15">
        <f t="shared" si="3"/>
        <v>-27</v>
      </c>
      <c r="O17" s="15">
        <f t="shared" si="3"/>
        <v>337</v>
      </c>
      <c r="P17" s="16">
        <f t="shared" si="3"/>
        <v>-7.0757342050719485E-2</v>
      </c>
      <c r="Q17" s="17">
        <f t="shared" si="1"/>
        <v>1.717478839674583E-2</v>
      </c>
      <c r="R17" s="17">
        <f t="shared" si="1"/>
        <v>1.9515422145042587E-2</v>
      </c>
      <c r="S17" s="17">
        <f t="shared" si="1"/>
        <v>-0.35526315789473684</v>
      </c>
      <c r="T17" s="17">
        <f t="shared" si="1"/>
        <v>5.643000669792364E-2</v>
      </c>
      <c r="U17" s="17">
        <f t="shared" si="1"/>
        <v>-3.494276413850135E-2</v>
      </c>
    </row>
    <row r="18" spans="1:21" x14ac:dyDescent="0.35">
      <c r="A18" s="4" t="s">
        <v>36</v>
      </c>
      <c r="B18" s="10">
        <v>12215</v>
      </c>
      <c r="C18" s="10">
        <v>12183</v>
      </c>
      <c r="D18" s="10">
        <v>32</v>
      </c>
      <c r="E18" s="11">
        <v>5133</v>
      </c>
      <c r="F18" s="12">
        <f t="shared" si="2"/>
        <v>2.3734658094681471</v>
      </c>
      <c r="G18" s="13">
        <v>13793</v>
      </c>
      <c r="H18" s="13">
        <v>13674</v>
      </c>
      <c r="I18" s="13">
        <v>119</v>
      </c>
      <c r="J18" s="10">
        <v>5405</v>
      </c>
      <c r="K18" s="14">
        <f t="shared" si="0"/>
        <v>2.5298797409805736</v>
      </c>
      <c r="L18" s="15">
        <f t="shared" si="3"/>
        <v>1578</v>
      </c>
      <c r="M18" s="15">
        <f t="shared" si="3"/>
        <v>1491</v>
      </c>
      <c r="N18" s="15">
        <f t="shared" si="3"/>
        <v>87</v>
      </c>
      <c r="O18" s="15">
        <f t="shared" si="3"/>
        <v>272</v>
      </c>
      <c r="P18" s="16">
        <f t="shared" si="3"/>
        <v>0.15641393151242644</v>
      </c>
      <c r="Q18" s="17">
        <f t="shared" si="1"/>
        <v>0.12918542775276301</v>
      </c>
      <c r="R18" s="17">
        <f t="shared" si="1"/>
        <v>0.12238364934745137</v>
      </c>
      <c r="S18" s="17">
        <f t="shared" si="1"/>
        <v>2.71875</v>
      </c>
      <c r="T18" s="17">
        <f t="shared" si="1"/>
        <v>5.2990453925579585E-2</v>
      </c>
      <c r="U18" s="17">
        <f t="shared" si="1"/>
        <v>6.5901067918680542E-2</v>
      </c>
    </row>
    <row r="19" spans="1:21" x14ac:dyDescent="0.35">
      <c r="A19" s="20" t="s">
        <v>55</v>
      </c>
      <c r="B19" s="21">
        <v>203826</v>
      </c>
      <c r="C19" s="21">
        <v>202376</v>
      </c>
      <c r="D19" s="21">
        <v>1450</v>
      </c>
      <c r="E19" s="24">
        <v>88621</v>
      </c>
      <c r="F19" s="12">
        <f t="shared" ref="F19:F21" si="4">SUM(C19/E19)</f>
        <v>2.2836122363773823</v>
      </c>
      <c r="G19" s="21">
        <v>206631</v>
      </c>
      <c r="H19" s="21">
        <v>205315</v>
      </c>
      <c r="I19" s="21">
        <v>1316</v>
      </c>
      <c r="J19" s="22">
        <v>90476</v>
      </c>
      <c r="K19" s="12">
        <f t="shared" ref="K19:K21" si="5">SUM(H19/J19)</f>
        <v>2.2692758300543789</v>
      </c>
      <c r="L19" s="15">
        <f t="shared" ref="L19:P21" si="6">SUM(G19-B19)</f>
        <v>2805</v>
      </c>
      <c r="M19" s="15">
        <f t="shared" si="6"/>
        <v>2939</v>
      </c>
      <c r="N19" s="15">
        <f t="shared" si="6"/>
        <v>-134</v>
      </c>
      <c r="O19" s="15">
        <f t="shared" si="6"/>
        <v>1855</v>
      </c>
      <c r="P19" s="16">
        <f t="shared" si="6"/>
        <v>-1.433640632300337E-2</v>
      </c>
      <c r="Q19" s="17">
        <f t="shared" ref="Q19:U21" si="7">SUM(L19/B19)</f>
        <v>1.3761737952959877E-2</v>
      </c>
      <c r="R19" s="17">
        <f t="shared" si="7"/>
        <v>1.4522473020516267E-2</v>
      </c>
      <c r="S19" s="17">
        <f t="shared" si="7"/>
        <v>-9.2413793103448272E-2</v>
      </c>
      <c r="T19" s="17">
        <f t="shared" si="7"/>
        <v>2.0931833312645986E-2</v>
      </c>
      <c r="U19" s="17">
        <f t="shared" si="7"/>
        <v>-6.277951262752904E-3</v>
      </c>
    </row>
    <row r="20" spans="1:21" x14ac:dyDescent="0.35">
      <c r="A20" s="20" t="s">
        <v>56</v>
      </c>
      <c r="B20" s="22">
        <v>2022232</v>
      </c>
      <c r="C20" s="22">
        <v>1985792</v>
      </c>
      <c r="D20" s="22">
        <v>36440</v>
      </c>
      <c r="E20" s="23">
        <v>922452</v>
      </c>
      <c r="F20" s="12">
        <f t="shared" si="4"/>
        <v>2.1527320662755351</v>
      </c>
      <c r="G20" s="22">
        <v>2351583</v>
      </c>
      <c r="H20" s="22">
        <v>2313853</v>
      </c>
      <c r="I20" s="22">
        <v>37730</v>
      </c>
      <c r="J20" s="22">
        <v>972873</v>
      </c>
      <c r="K20" s="12">
        <f t="shared" si="5"/>
        <v>2.3783710720720999</v>
      </c>
      <c r="L20" s="15">
        <f t="shared" si="6"/>
        <v>329351</v>
      </c>
      <c r="M20" s="15">
        <f t="shared" si="6"/>
        <v>328061</v>
      </c>
      <c r="N20" s="15">
        <f t="shared" si="6"/>
        <v>1290</v>
      </c>
      <c r="O20" s="15">
        <f t="shared" si="6"/>
        <v>50421</v>
      </c>
      <c r="P20" s="16">
        <f t="shared" si="6"/>
        <v>0.22563900579656471</v>
      </c>
      <c r="Q20" s="17">
        <f t="shared" si="7"/>
        <v>0.16286509164131513</v>
      </c>
      <c r="R20" s="17">
        <f t="shared" si="7"/>
        <v>0.16520410999742169</v>
      </c>
      <c r="S20" s="17">
        <f t="shared" si="7"/>
        <v>3.5400658616904501E-2</v>
      </c>
      <c r="T20" s="17">
        <f t="shared" si="7"/>
        <v>5.4659754653900688E-2</v>
      </c>
      <c r="U20" s="17">
        <f t="shared" si="7"/>
        <v>0.10481518314861411</v>
      </c>
    </row>
    <row r="21" spans="1:21" x14ac:dyDescent="0.35">
      <c r="A21" s="20" t="s">
        <v>57</v>
      </c>
      <c r="B21" s="22">
        <v>53012456</v>
      </c>
      <c r="C21" s="22">
        <v>52059931</v>
      </c>
      <c r="D21" s="22">
        <v>952525</v>
      </c>
      <c r="E21" s="24">
        <v>22063368</v>
      </c>
      <c r="F21" s="12">
        <f t="shared" si="4"/>
        <v>2.3595640973762482</v>
      </c>
      <c r="G21" s="22">
        <v>56490048</v>
      </c>
      <c r="H21" s="22">
        <v>55504302</v>
      </c>
      <c r="I21" s="22">
        <v>985746</v>
      </c>
      <c r="J21" s="22">
        <v>23436085</v>
      </c>
      <c r="K21" s="12">
        <f t="shared" si="5"/>
        <v>2.3683265357673862</v>
      </c>
      <c r="L21" s="15">
        <f t="shared" si="6"/>
        <v>3477592</v>
      </c>
      <c r="M21" s="15">
        <f t="shared" si="6"/>
        <v>3444371</v>
      </c>
      <c r="N21" s="15">
        <f t="shared" si="6"/>
        <v>33221</v>
      </c>
      <c r="O21" s="15">
        <f t="shared" si="6"/>
        <v>1372717</v>
      </c>
      <c r="P21" s="16">
        <f t="shared" si="6"/>
        <v>8.7624383911379944E-3</v>
      </c>
      <c r="Q21" s="17">
        <f t="shared" si="7"/>
        <v>6.5599526269826097E-2</v>
      </c>
      <c r="R21" s="17">
        <f t="shared" si="7"/>
        <v>6.6161651270724889E-2</v>
      </c>
      <c r="S21" s="17">
        <f t="shared" si="7"/>
        <v>3.4876774887798223E-2</v>
      </c>
      <c r="T21" s="17">
        <f t="shared" si="7"/>
        <v>6.2217019631816868E-2</v>
      </c>
      <c r="U21" s="17">
        <f t="shared" si="7"/>
        <v>3.7135835389602327E-3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</vt:lpstr>
      <vt:lpstr>CSV</vt:lpstr>
      <vt:lpstr>'2021'!Print_Titles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Cath Bentley</cp:lastModifiedBy>
  <cp:lastPrinted>2023-10-06T09:25:20Z</cp:lastPrinted>
  <dcterms:created xsi:type="dcterms:W3CDTF">2018-11-05T18:41:26Z</dcterms:created>
  <dcterms:modified xsi:type="dcterms:W3CDTF">2023-10-06T09:33:09Z</dcterms:modified>
</cp:coreProperties>
</file>